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ur\Downloads\"/>
    </mc:Choice>
  </mc:AlternateContent>
  <xr:revisionPtr revIDLastSave="0" documentId="13_ncr:1_{89A47AD9-33B5-4286-9EFE-89B192C397C2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Cosmic CRF" sheetId="1" r:id="rId1"/>
    <sheet name="Baba Food" sheetId="3" r:id="rId2"/>
    <sheet name="Shree Karni" sheetId="4" r:id="rId3"/>
    <sheet name="MVK Agro" sheetId="6" r:id="rId4"/>
    <sheet name="Veritaas Adv" sheetId="5" r:id="rId5"/>
    <sheet name="Tunwal E Motors" sheetId="7" r:id="rId6"/>
    <sheet name="Forcas Studio" sheetId="8" r:id="rId7"/>
  </sheets>
  <definedNames>
    <definedName name="_xlnm.Print_Area" localSheetId="1">'Baba Food'!$A$1:$H$86</definedName>
    <definedName name="_xlnm.Print_Area" localSheetId="0">'Cosmic CRF'!$A$1:$I$86</definedName>
    <definedName name="_xlnm.Print_Area" localSheetId="6">'Forcas Studio'!$A$1:$H$85</definedName>
    <definedName name="_xlnm.Print_Area" localSheetId="3">'MVK Agro'!$A$1:$I$87</definedName>
    <definedName name="_xlnm.Print_Area" localSheetId="2">'Shree Karni'!$A$1:$I$87</definedName>
    <definedName name="_xlnm.Print_Area" localSheetId="5">'Tunwal E Motors'!$A$1:$I$89</definedName>
    <definedName name="_xlnm.Print_Area" localSheetId="4">'Veritaas Adv'!$A$1:$I$87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4" i="1"/>
  <c r="E71" i="1"/>
  <c r="E73" i="3"/>
  <c r="E78" i="3"/>
  <c r="E75" i="3"/>
  <c r="E72" i="3"/>
  <c r="E73" i="4"/>
  <c r="E79" i="4"/>
  <c r="E76" i="4"/>
  <c r="E73" i="6"/>
  <c r="E79" i="6"/>
  <c r="E76" i="6"/>
  <c r="E74" i="6"/>
</calcChain>
</file>

<file path=xl/sharedStrings.xml><?xml version="1.0" encoding="utf-8"?>
<sst xmlns="http://schemas.openxmlformats.org/spreadsheetml/2006/main" count="915" uniqueCount="146">
  <si>
    <t>A. For Equity Issues</t>
  </si>
  <si>
    <t>Type of  issue (IPO/ FPO)</t>
  </si>
  <si>
    <t>Price parameters</t>
  </si>
  <si>
    <t>At close of listing day</t>
  </si>
  <si>
    <t>At close of 30th calendar day from listing day</t>
  </si>
  <si>
    <t>At close of 90th calendar day from listing day</t>
  </si>
  <si>
    <t>As at the end of 1st FY after the listing of the issue</t>
  </si>
  <si>
    <t>Closing price</t>
  </si>
  <si>
    <t>High (during the FY)</t>
  </si>
  <si>
    <t>Low (during the FY)</t>
  </si>
  <si>
    <t>At the end of 1st FY</t>
  </si>
  <si>
    <t>At the end of 2nd FY</t>
  </si>
  <si>
    <t>At the end of 3rd FY</t>
  </si>
  <si>
    <t>Peer Group:</t>
  </si>
  <si>
    <t>Industry Avg:</t>
  </si>
  <si>
    <t>Market Price</t>
  </si>
  <si>
    <t>Accounting ratio</t>
  </si>
  <si>
    <t>Name of company</t>
  </si>
  <si>
    <t>EPS</t>
  </si>
  <si>
    <t>P/E</t>
  </si>
  <si>
    <t>RoNW</t>
  </si>
  <si>
    <t xml:space="preserve">Price- related data </t>
  </si>
  <si>
    <t>Issue size (Rs crore)</t>
  </si>
  <si>
    <t>(ii) at the end of 2nd FY</t>
  </si>
  <si>
    <t>1st FY</t>
  </si>
  <si>
    <t>2nd FY</t>
  </si>
  <si>
    <t>Income from operations</t>
  </si>
  <si>
    <t>Parameters</t>
  </si>
  <si>
    <t>(i) at the end of 1st FY</t>
  </si>
  <si>
    <t>(i) as disclosed in the offer document</t>
  </si>
  <si>
    <t>Note:</t>
  </si>
  <si>
    <t>Net Profit for the period</t>
  </si>
  <si>
    <t>Paid-up equity share capital</t>
  </si>
  <si>
    <t>QIB holding (as a % of total outstanding capital) as disclosed to stock exchanges (See Clause 35 of the listing agreement)</t>
  </si>
  <si>
    <t>Status of implementation of project/ commencement of commercial production (as submitted to stock exchanges under Clause 41 (IV) (e) of the listing agreement)</t>
  </si>
  <si>
    <t>(iii) Reasons for deviation, if any</t>
  </si>
  <si>
    <t>Issue price (Rs):</t>
  </si>
  <si>
    <t>(i) Merchant Banker can give its comments on any of the above sections</t>
  </si>
  <si>
    <t>(ii) Actual implementation</t>
  </si>
  <si>
    <t>(ii) Actual utilization</t>
  </si>
  <si>
    <t>Comments of monitoring agency, if applicable (See Regulation 16 of SEBI (ICDR) Regulations, 2009 read with Clause 43A of the listing agreement)</t>
  </si>
  <si>
    <t>(To be submitted till the time the issue proceeds have been fully utilised)</t>
  </si>
  <si>
    <t>Status of utilization of issue proceeds (as submitted to stock exchanges under Clauses 41, 43 and 43A of the listing agreement)</t>
  </si>
  <si>
    <t>(iii) Reasons for delay in implementation, if any</t>
  </si>
  <si>
    <t>(a) Comments on use of funds</t>
  </si>
  <si>
    <t>(b) Comments on deviation, if any, in the use of proceeds of the issue from the objects stated in the offer document</t>
  </si>
  <si>
    <t>(c) Any other reservations expressed by the monitoring agency about the end use of funds</t>
  </si>
  <si>
    <t>As disclosed in the offer document (See Clause (2) (VII) (K) of Schedule VIII to SEBI (ICDR) Regulations, 2009)</t>
  </si>
  <si>
    <t>Reserves excluding revaluation reserves</t>
  </si>
  <si>
    <t>Financials of the issuer (as per the annual financial results submitted to stock exchanges under Clause 41 of the listing agreement)</t>
  </si>
  <si>
    <t>(ii) Merchant Banker may obtain information/ clarification from the issuer or stock exchange, wherever felt necessary</t>
  </si>
  <si>
    <t>NAV per share based on balance sheet</t>
  </si>
  <si>
    <t>Any other material information</t>
  </si>
  <si>
    <r>
      <t xml:space="preserve">Basis for Issue Price and Comparison with Peer Group &amp; Industry Average </t>
    </r>
    <r>
      <rPr>
        <i/>
        <sz val="12"/>
        <rFont val="Arial"/>
        <family val="2"/>
      </rPr>
      <t>(Source of accounting ratios of peer group and industry average may be indicated; source of the accounting ratios may generally be the same, however in case of different sources, reasons for the same may be indicated)</t>
    </r>
  </si>
  <si>
    <r>
      <t xml:space="preserve">Trading status in the scrip of the issuer </t>
    </r>
    <r>
      <rPr>
        <i/>
        <sz val="12"/>
        <rFont val="Arial"/>
        <family val="2"/>
      </rPr>
      <t>(whether frequently traded (as defined under Regulation 2 (j) of SEBI (SAST) Regulations, 2011)  or infrequently traded/ delisted/ suspended by any stock exchange, etc.)</t>
    </r>
  </si>
  <si>
    <t>(iii) In case any of the above reporting dates happens to be a holiday, the immediately following working day may be taken</t>
  </si>
  <si>
    <t>Change, if any, in directors of issuer from the disclosures in the offer document (See Clause 30 of the listing agreement)</t>
  </si>
  <si>
    <t>IPO</t>
  </si>
  <si>
    <t>NA</t>
  </si>
  <si>
    <t>(Rs. in Lakhs)</t>
  </si>
  <si>
    <t>(iv) at the end of 2nd FY- NA</t>
  </si>
  <si>
    <t>None</t>
  </si>
  <si>
    <t>Sectoral Index (BSE Metal- Company operates in the iron and steel industry)</t>
  </si>
  <si>
    <t xml:space="preserve">Grade of issue alongwith name of the rating agency- </t>
  </si>
  <si>
    <t xml:space="preserve">(iii) at the end of 1st FY- </t>
  </si>
  <si>
    <t>Name of the issue: BABA FOOD PROCESSING (INDIA) LIMITED</t>
  </si>
  <si>
    <t>NAV per share based on issue price</t>
  </si>
  <si>
    <t>Name of the issue: SHREE KARNI FABCOM LIMITED</t>
  </si>
  <si>
    <t>Sectoral Index</t>
  </si>
  <si>
    <t>Subscription level (number of times). If the issue was undersubscribed, please clarify how the funds were arranged- 8.46 times</t>
  </si>
  <si>
    <t>Index (of the Designated Stock Exchange): SENSEX</t>
  </si>
  <si>
    <t xml:space="preserve"> </t>
  </si>
  <si>
    <t>Name of the issue: MVK Agro Food Product Limited</t>
  </si>
  <si>
    <t>(ii) at the end of the 1st Quarter immediately after the listing of the issue- NA</t>
  </si>
  <si>
    <t xml:space="preserve">Sectoral Index </t>
  </si>
  <si>
    <t>(i) allotment in the issue- Nil</t>
  </si>
  <si>
    <t>Not Applicable</t>
  </si>
  <si>
    <t>1.16 Times</t>
  </si>
  <si>
    <t xml:space="preserve">(i) allotment in the issue </t>
  </si>
  <si>
    <t>(ii) at the end of the 1st Quarter immediately after the listing of the issue</t>
  </si>
  <si>
    <t>69.44 Times</t>
  </si>
  <si>
    <t>Balance amount kept in bank account for Capex</t>
  </si>
  <si>
    <t>Rs 32.88 Cr</t>
  </si>
  <si>
    <t>Balance amount have been deposited in FD</t>
  </si>
  <si>
    <t>(ii) Actual utilization -</t>
  </si>
  <si>
    <t xml:space="preserve">(i) as disclosed in the offer document - </t>
  </si>
  <si>
    <t>Grade of issue alongwith name of the rating agency -</t>
  </si>
  <si>
    <t>296.43 times</t>
  </si>
  <si>
    <t>Rs 4249.44 Lacs</t>
  </si>
  <si>
    <t>Rs 1240.73 Lacs</t>
  </si>
  <si>
    <t>(iii) Reasons for deviation, if any-</t>
  </si>
  <si>
    <t xml:space="preserve"> Balance amount will be utilised in Future Years</t>
  </si>
  <si>
    <t>8.46 times</t>
  </si>
  <si>
    <t>Nil</t>
  </si>
  <si>
    <t>Rs 58.25 Cr</t>
  </si>
  <si>
    <t>(iii) Reasons for deviation, if any -</t>
  </si>
  <si>
    <t>Amount will be utilised in current F.Y</t>
  </si>
  <si>
    <t>621.62 times</t>
  </si>
  <si>
    <t>Type of  issue (IPO/ FPO) -</t>
  </si>
  <si>
    <t>Issue size (Rs crore) -</t>
  </si>
  <si>
    <t>Subscription level (number of times). If the issue was undersubscribed, please clarify how the funds were arranged -</t>
  </si>
  <si>
    <t xml:space="preserve">QIB holding (as a % of total outstanding capital) as disclosed to stock exchanges (See Clause 35 of the listing agreement) - </t>
  </si>
  <si>
    <t xml:space="preserve">(iii) at the end of 1st FY - </t>
  </si>
  <si>
    <t xml:space="preserve">(iv) at the end of 2nd FY - </t>
  </si>
  <si>
    <t>(i) at the end of 1st FY -</t>
  </si>
  <si>
    <t>(ii) at the end of 2nd FY -</t>
  </si>
  <si>
    <t>(i) as disclosed in the offer document -</t>
  </si>
  <si>
    <t>QIB holding (as a % of total outstanding capital) as disclosed to stock exchanges (See Clause 35 of the listing agreement) -</t>
  </si>
  <si>
    <t>(i) allotment in the issue -</t>
  </si>
  <si>
    <t>(ii) at the end of the 1st Quarter immediately after the listing of the issue -</t>
  </si>
  <si>
    <t>(iii) at the end of 1st FY -</t>
  </si>
  <si>
    <t xml:space="preserve">Grade of issue alongwith name of the rating agency - </t>
  </si>
  <si>
    <t>Type of  issue (IPO/ FPO)-</t>
  </si>
  <si>
    <t>Issue size (Rs Lakh) -</t>
  </si>
  <si>
    <t>Peer Group: Mega Star Foods Limited</t>
  </si>
  <si>
    <t>Peer Group: Ugar Sugar Works Limited</t>
  </si>
  <si>
    <t>Peer Group: Crayons Advertising Limited</t>
  </si>
  <si>
    <t>Name of the issue: Cosmic CRF Limited</t>
  </si>
  <si>
    <t>Frequently</t>
  </si>
  <si>
    <t>Rs.4940.47 Lacs</t>
  </si>
  <si>
    <t>Rs. 5721.08 Lacs</t>
  </si>
  <si>
    <t>NIL</t>
  </si>
  <si>
    <t>Name of the issue: Veritaas Advertising Limited</t>
  </si>
  <si>
    <t xml:space="preserve">Subscription level (number of times). If the issue was undersubscribed, please clarify how the funds were arranged- </t>
  </si>
  <si>
    <t>To be updated at the end of First Half Year</t>
  </si>
  <si>
    <t>Issue size (Rs Crores) -</t>
  </si>
  <si>
    <t>Frequently Traded</t>
  </si>
  <si>
    <t>Rs 29.32 Cr</t>
  </si>
  <si>
    <t>Name of the issue: Tunwal E Motors Limited</t>
  </si>
  <si>
    <t>12.31 Times</t>
  </si>
  <si>
    <t>Index (of the Designated Stock Exchange): NSE</t>
  </si>
  <si>
    <t>Index (of the Designated Stock Exchange):NSE</t>
  </si>
  <si>
    <t>Peer Group: Wardwizard Innovations &amp; Mobility Limited</t>
  </si>
  <si>
    <t>Peer Group: TVS Motors</t>
  </si>
  <si>
    <t>Issuer: Tunwal E Motors Limited</t>
  </si>
  <si>
    <t>Issuer:Veritaas Advertising Limited</t>
  </si>
  <si>
    <t>Issuer: M.V.K Agro Food Product Limited</t>
  </si>
  <si>
    <t>Issuer: Shree Karni Fabcom Limited</t>
  </si>
  <si>
    <t>Peer Group: Nobletex  Industries Limited</t>
  </si>
  <si>
    <t>Issuer: Baba Food (Processing) India Limited</t>
  </si>
  <si>
    <t>Issuer: Cosmic CRF Limited</t>
  </si>
  <si>
    <t>Name of the issue: Forcas Studio Limited</t>
  </si>
  <si>
    <t>Issuer: Forcas Studio Limited</t>
  </si>
  <si>
    <t>Peer Group: Aditya Birla Fashion Limited</t>
  </si>
  <si>
    <t>Peer Group:Aditya Birla Fashion Limited</t>
  </si>
  <si>
    <t>FrequentlyTraded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</si>
</sst>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8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0" fillId="0" borderId="2" xfId="0" applyNumberFormat="1" applyBorder="1"/>
    <xf numFmtId="2" fontId="4" fillId="0" borderId="2" xfId="0" applyNumberFormat="1" applyFont="1" applyBorder="1"/>
    <xf numFmtId="2" fontId="4" fillId="0" borderId="0" xfId="0" applyNumberFormat="1" applyFont="1" applyAlignment="1">
      <alignment horizontal="left" wrapText="1"/>
    </xf>
    <xf numFmtId="0" fontId="5" fillId="0" borderId="0" xfId="0" applyFont="1" applyAlignment="1">
      <alignment vertical="top" wrapText="1"/>
    </xf>
    <xf numFmtId="2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4" fontId="4" fillId="0" borderId="2" xfId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left" wrapText="1"/>
    </xf>
    <xf numFmtId="2" fontId="10" fillId="0" borderId="0" xfId="0" applyNumberFormat="1" applyFont="1" applyAlignment="1">
      <alignment horizontal="left"/>
    </xf>
    <xf numFmtId="2" fontId="5" fillId="0" borderId="2" xfId="0" applyNumberFormat="1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2" fontId="5" fillId="0" borderId="2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horizontal="center"/>
    </xf>
    <xf numFmtId="164" fontId="4" fillId="0" borderId="2" xfId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0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5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165" fontId="0" fillId="0" borderId="2" xfId="2" applyNumberFormat="1" applyFont="1" applyFill="1" applyBorder="1" applyAlignment="1">
      <alignment horizontal="center"/>
    </xf>
    <xf numFmtId="9" fontId="4" fillId="0" borderId="2" xfId="2" applyFont="1" applyFill="1" applyBorder="1" applyAlignment="1">
      <alignment horizontal="center"/>
    </xf>
    <xf numFmtId="10" fontId="4" fillId="0" borderId="0" xfId="2" applyNumberFormat="1" applyFont="1" applyAlignment="1">
      <alignment horizontal="center" vertical="top" wrapText="1"/>
    </xf>
    <xf numFmtId="10" fontId="0" fillId="0" borderId="2" xfId="2" applyNumberFormat="1" applyFont="1" applyBorder="1" applyAlignment="1">
      <alignment horizontal="center"/>
    </xf>
    <xf numFmtId="164" fontId="4" fillId="0" borderId="2" xfId="1" applyFont="1" applyBorder="1" applyAlignment="1">
      <alignment horizontal="left" wrapText="1"/>
    </xf>
    <xf numFmtId="10" fontId="5" fillId="0" borderId="2" xfId="0" applyNumberFormat="1" applyFont="1" applyBorder="1"/>
    <xf numFmtId="2" fontId="5" fillId="0" borderId="2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 wrapText="1"/>
    </xf>
    <xf numFmtId="2" fontId="10" fillId="0" borderId="0" xfId="0" applyNumberFormat="1" applyFont="1" applyAlignment="1">
      <alignment horizontal="right"/>
    </xf>
    <xf numFmtId="164" fontId="4" fillId="0" borderId="2" xfId="1" applyFont="1" applyFill="1" applyBorder="1" applyAlignment="1">
      <alignment horizontal="right" wrapText="1"/>
    </xf>
    <xf numFmtId="164" fontId="0" fillId="0" borderId="2" xfId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14" fontId="0" fillId="0" borderId="0" xfId="0" applyNumberForma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164" fontId="4" fillId="0" borderId="2" xfId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top" wrapText="1"/>
    </xf>
    <xf numFmtId="2" fontId="4" fillId="0" borderId="2" xfId="0" applyNumberFormat="1" applyFont="1" applyFill="1" applyBorder="1" applyAlignment="1">
      <alignment horizontal="left" wrapText="1"/>
    </xf>
    <xf numFmtId="2" fontId="10" fillId="0" borderId="0" xfId="0" applyNumberFormat="1" applyFont="1" applyFill="1" applyAlignment="1">
      <alignment horizontal="left"/>
    </xf>
    <xf numFmtId="2" fontId="10" fillId="0" borderId="2" xfId="0" applyNumberFormat="1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2" fontId="4" fillId="0" borderId="2" xfId="1" applyNumberFormat="1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tabSelected="1" view="pageBreakPreview" zoomScale="85" zoomScaleNormal="85" zoomScaleSheetLayoutView="85" workbookViewId="0"/>
  </sheetViews>
  <sheetFormatPr defaultColWidth="9.140625" defaultRowHeight="15" x14ac:dyDescent="0.25"/>
  <cols>
    <col min="1" max="1" width="9.140625" style="2"/>
    <col min="2" max="2" width="89.28515625" style="56" customWidth="1"/>
    <col min="3" max="3" width="22.42578125" customWidth="1"/>
    <col min="4" max="4" width="16.42578125" customWidth="1"/>
    <col min="5" max="5" width="16.85546875" customWidth="1"/>
    <col min="6" max="6" width="16.7109375" customWidth="1"/>
    <col min="7" max="7" width="16.28515625" customWidth="1"/>
    <col min="8" max="8" width="11.7109375" customWidth="1"/>
    <col min="9" max="9" width="9.42578125" customWidth="1"/>
    <col min="10" max="10" width="10.85546875" customWidth="1"/>
    <col min="12" max="12" width="9.7109375" customWidth="1"/>
    <col min="13" max="13" width="10.140625" customWidth="1"/>
    <col min="14" max="14" width="10.42578125" customWidth="1"/>
  </cols>
  <sheetData>
    <row r="1" spans="1:14" ht="15.75" x14ac:dyDescent="0.25">
      <c r="A1" s="1" t="s">
        <v>0</v>
      </c>
    </row>
    <row r="3" spans="1:14" x14ac:dyDescent="0.25">
      <c r="B3" s="57" t="s">
        <v>117</v>
      </c>
    </row>
    <row r="4" spans="1:14" ht="15.75" x14ac:dyDescent="0.25">
      <c r="A4" s="4"/>
      <c r="D4" s="5"/>
    </row>
    <row r="5" spans="1:14" s="6" customFormat="1" ht="15.75" x14ac:dyDescent="0.25">
      <c r="A5" s="20">
        <v>1</v>
      </c>
      <c r="B5" s="58" t="s">
        <v>98</v>
      </c>
      <c r="C5" s="61" t="s">
        <v>57</v>
      </c>
      <c r="D5" s="7"/>
    </row>
    <row r="6" spans="1:14" x14ac:dyDescent="0.25">
      <c r="A6" s="19"/>
      <c r="B6" s="8"/>
      <c r="C6" s="62"/>
      <c r="D6" s="5"/>
    </row>
    <row r="7" spans="1:14" ht="16.5" customHeight="1" x14ac:dyDescent="0.25">
      <c r="A7" s="19">
        <v>2</v>
      </c>
      <c r="B7" s="8" t="s">
        <v>99</v>
      </c>
      <c r="C7" s="63">
        <v>57.21</v>
      </c>
      <c r="D7" s="5"/>
    </row>
    <row r="8" spans="1:14" x14ac:dyDescent="0.25">
      <c r="A8" s="19"/>
      <c r="B8" s="8"/>
      <c r="D8" s="5"/>
    </row>
    <row r="9" spans="1:14" ht="15.75" x14ac:dyDescent="0.25">
      <c r="A9" s="19">
        <v>3</v>
      </c>
      <c r="B9" s="8" t="s">
        <v>86</v>
      </c>
      <c r="C9" s="63" t="s">
        <v>76</v>
      </c>
      <c r="D9" s="42"/>
    </row>
    <row r="10" spans="1:14" x14ac:dyDescent="0.25">
      <c r="A10" s="19"/>
      <c r="B10" s="8"/>
      <c r="D10" s="5"/>
    </row>
    <row r="11" spans="1:14" ht="30" x14ac:dyDescent="0.25">
      <c r="A11" s="19">
        <v>4</v>
      </c>
      <c r="B11" s="8" t="s">
        <v>100</v>
      </c>
      <c r="C11" s="71" t="s">
        <v>77</v>
      </c>
      <c r="D11" s="43"/>
    </row>
    <row r="12" spans="1:14" x14ac:dyDescent="0.25">
      <c r="A12" s="19"/>
      <c r="B12" s="8"/>
      <c r="D12" s="5"/>
    </row>
    <row r="13" spans="1:14" ht="42.75" customHeight="1" x14ac:dyDescent="0.25">
      <c r="A13" s="38">
        <v>5</v>
      </c>
      <c r="B13" s="57" t="s">
        <v>101</v>
      </c>
      <c r="C13" s="64"/>
      <c r="D13" s="57"/>
      <c r="E13" s="57"/>
      <c r="F13" s="57"/>
      <c r="G13" s="57"/>
      <c r="H13" s="57"/>
      <c r="I13" s="57"/>
      <c r="J13" s="12"/>
      <c r="K13" s="12"/>
      <c r="L13" s="12"/>
      <c r="M13" s="12"/>
      <c r="N13" s="12"/>
    </row>
    <row r="14" spans="1:14" x14ac:dyDescent="0.25">
      <c r="A14" s="19"/>
      <c r="B14" s="13" t="s">
        <v>78</v>
      </c>
      <c r="C14" s="65">
        <v>1.89E-2</v>
      </c>
      <c r="D14" s="10"/>
      <c r="E14" s="10"/>
      <c r="F14" s="10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9"/>
      <c r="B15" s="13" t="s">
        <v>79</v>
      </c>
      <c r="C15" s="23" t="s">
        <v>121</v>
      </c>
      <c r="D15" s="10"/>
      <c r="E15" s="10"/>
      <c r="F15" s="10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9"/>
      <c r="B16" s="13" t="s">
        <v>102</v>
      </c>
      <c r="C16" s="65">
        <v>6.54E-2</v>
      </c>
      <c r="D16" s="10"/>
      <c r="E16" s="10"/>
      <c r="F16" s="1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9"/>
      <c r="B17" s="13" t="s">
        <v>103</v>
      </c>
      <c r="C17" s="23" t="s">
        <v>76</v>
      </c>
      <c r="D17" s="10"/>
      <c r="E17" s="10"/>
      <c r="F17" s="10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9"/>
      <c r="B18" s="13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9"/>
      <c r="B19" s="13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</row>
    <row r="20" spans="1:14" ht="40.5" customHeight="1" x14ac:dyDescent="0.25">
      <c r="A20" s="38">
        <v>6</v>
      </c>
      <c r="B20" s="90" t="s">
        <v>49</v>
      </c>
      <c r="C20" s="90"/>
      <c r="D20" s="90"/>
      <c r="E20" s="57"/>
      <c r="F20" s="57"/>
      <c r="G20" s="57"/>
      <c r="H20" s="57"/>
      <c r="I20" s="57"/>
      <c r="J20" s="57"/>
    </row>
    <row r="21" spans="1:14" ht="15.75" customHeight="1" x14ac:dyDescent="0.25">
      <c r="A21" s="19"/>
      <c r="B21" s="13"/>
      <c r="C21" s="13"/>
      <c r="D21" s="13"/>
      <c r="E21" s="13"/>
      <c r="F21" s="13"/>
      <c r="G21" s="13"/>
      <c r="H21" s="13"/>
      <c r="I21" s="13"/>
      <c r="J21" s="13"/>
    </row>
    <row r="22" spans="1:14" ht="16.5" customHeight="1" x14ac:dyDescent="0.25">
      <c r="A22" s="19"/>
      <c r="B22" s="13"/>
      <c r="C22" s="13"/>
      <c r="D22" s="31" t="s">
        <v>59</v>
      </c>
      <c r="E22" s="27"/>
      <c r="F22" s="13"/>
    </row>
    <row r="23" spans="1:14" x14ac:dyDescent="0.25">
      <c r="A23" s="19"/>
      <c r="B23" s="29" t="s">
        <v>27</v>
      </c>
      <c r="C23" s="30">
        <v>2024</v>
      </c>
      <c r="D23" s="30" t="s">
        <v>25</v>
      </c>
      <c r="E23" s="31"/>
      <c r="F23" s="13"/>
    </row>
    <row r="24" spans="1:14" ht="24" customHeight="1" x14ac:dyDescent="0.25">
      <c r="A24" s="19"/>
      <c r="B24" s="29" t="s">
        <v>26</v>
      </c>
      <c r="C24" s="44">
        <v>25347.69</v>
      </c>
      <c r="D24" s="40" t="s">
        <v>76</v>
      </c>
      <c r="E24" s="32"/>
      <c r="F24" s="13"/>
    </row>
    <row r="25" spans="1:14" ht="30" x14ac:dyDescent="0.25">
      <c r="A25" s="19"/>
      <c r="B25" s="29" t="s">
        <v>31</v>
      </c>
      <c r="C25" s="44">
        <v>1275.49</v>
      </c>
      <c r="D25" s="40" t="s">
        <v>76</v>
      </c>
      <c r="E25" s="32"/>
      <c r="F25" s="13"/>
    </row>
    <row r="26" spans="1:14" ht="30" x14ac:dyDescent="0.25">
      <c r="A26" s="19"/>
      <c r="B26" s="29" t="s">
        <v>32</v>
      </c>
      <c r="C26" s="44">
        <v>1309.8</v>
      </c>
      <c r="D26" s="40" t="s">
        <v>76</v>
      </c>
      <c r="E26" s="13"/>
      <c r="F26" s="13"/>
    </row>
    <row r="27" spans="1:14" ht="30" x14ac:dyDescent="0.25">
      <c r="A27" s="19"/>
      <c r="B27" s="29" t="s">
        <v>48</v>
      </c>
      <c r="C27" s="44">
        <v>19694.79</v>
      </c>
      <c r="D27" s="40" t="s">
        <v>76</v>
      </c>
      <c r="E27" s="13"/>
      <c r="F27" s="13"/>
    </row>
    <row r="28" spans="1:14" x14ac:dyDescent="0.25">
      <c r="A28" s="19"/>
      <c r="B28" s="27"/>
      <c r="C28" s="13"/>
      <c r="D28" s="13"/>
      <c r="E28" s="13"/>
      <c r="F28" s="13"/>
    </row>
    <row r="29" spans="1:14" ht="63" customHeight="1" x14ac:dyDescent="0.25">
      <c r="A29" s="38">
        <v>7</v>
      </c>
      <c r="B29" s="57" t="s">
        <v>54</v>
      </c>
      <c r="C29" s="57"/>
      <c r="D29" s="57"/>
      <c r="E29" s="57"/>
      <c r="F29" s="57"/>
      <c r="G29" s="57"/>
      <c r="H29" s="57"/>
      <c r="I29" s="57"/>
      <c r="J29" s="57"/>
    </row>
    <row r="30" spans="1:14" ht="24.75" customHeight="1" x14ac:dyDescent="0.25">
      <c r="A30" s="19"/>
      <c r="B30" s="13" t="s">
        <v>104</v>
      </c>
      <c r="C30" s="27" t="s">
        <v>118</v>
      </c>
      <c r="D30" s="27"/>
      <c r="E30" s="27"/>
      <c r="F30" s="27"/>
    </row>
    <row r="31" spans="1:14" x14ac:dyDescent="0.25">
      <c r="A31" s="19"/>
      <c r="B31" s="13" t="s">
        <v>105</v>
      </c>
      <c r="C31" s="27" t="s">
        <v>76</v>
      </c>
      <c r="D31" s="27"/>
      <c r="E31" s="27"/>
      <c r="F31" s="27"/>
    </row>
    <row r="32" spans="1:14" x14ac:dyDescent="0.25">
      <c r="A32" s="19"/>
      <c r="B32" s="13"/>
      <c r="C32" s="27"/>
      <c r="D32" s="27"/>
      <c r="E32" s="27"/>
      <c r="F32" s="27"/>
    </row>
    <row r="33" spans="1:10" x14ac:dyDescent="0.25">
      <c r="A33" s="19"/>
      <c r="B33" s="13"/>
      <c r="C33" s="27"/>
      <c r="D33" s="27"/>
      <c r="E33" s="27"/>
      <c r="F33" s="27"/>
    </row>
    <row r="34" spans="1:10" ht="36" customHeight="1" x14ac:dyDescent="0.25">
      <c r="A34" s="19">
        <v>8</v>
      </c>
      <c r="B34" s="57" t="s">
        <v>56</v>
      </c>
      <c r="C34" s="57"/>
      <c r="D34" s="57"/>
      <c r="E34" s="57"/>
      <c r="F34" s="57"/>
      <c r="G34" s="57"/>
      <c r="H34" s="57"/>
      <c r="I34" s="57"/>
      <c r="J34" s="57"/>
    </row>
    <row r="35" spans="1:10" ht="15" customHeight="1" x14ac:dyDescent="0.25">
      <c r="A35" s="19"/>
      <c r="B35" s="13" t="s">
        <v>104</v>
      </c>
      <c r="C35" s="27" t="s">
        <v>61</v>
      </c>
      <c r="D35" s="27"/>
      <c r="E35" s="27"/>
      <c r="F35" s="27"/>
    </row>
    <row r="36" spans="1:10" x14ac:dyDescent="0.25">
      <c r="A36" s="19"/>
      <c r="B36" s="13" t="s">
        <v>105</v>
      </c>
      <c r="C36" s="27" t="s">
        <v>76</v>
      </c>
      <c r="D36" s="27"/>
      <c r="E36" s="27"/>
      <c r="F36" s="27"/>
    </row>
    <row r="37" spans="1:10" x14ac:dyDescent="0.25">
      <c r="A37" s="19"/>
      <c r="B37" s="13"/>
      <c r="C37" s="27"/>
      <c r="D37" s="27"/>
      <c r="E37" s="27"/>
      <c r="F37" s="27"/>
    </row>
    <row r="38" spans="1:10" x14ac:dyDescent="0.25">
      <c r="A38" s="21"/>
      <c r="D38" s="14"/>
      <c r="E38" s="27"/>
    </row>
    <row r="39" spans="1:10" ht="51.75" customHeight="1" x14ac:dyDescent="0.25">
      <c r="A39" s="19">
        <v>9</v>
      </c>
      <c r="B39" s="57" t="s">
        <v>34</v>
      </c>
      <c r="C39" s="57"/>
      <c r="D39" s="57"/>
      <c r="E39" s="57"/>
      <c r="F39" s="57"/>
      <c r="G39" s="57"/>
      <c r="H39" s="57"/>
      <c r="I39" s="57"/>
      <c r="J39" s="57"/>
    </row>
    <row r="40" spans="1:10" x14ac:dyDescent="0.25">
      <c r="A40" s="19"/>
      <c r="B40" s="13" t="s">
        <v>29</v>
      </c>
      <c r="C40" s="10"/>
      <c r="D40" s="10"/>
      <c r="E40" s="10"/>
      <c r="F40" s="10"/>
    </row>
    <row r="41" spans="1:10" x14ac:dyDescent="0.25">
      <c r="A41" s="19"/>
      <c r="B41" s="13" t="s">
        <v>38</v>
      </c>
      <c r="C41" s="13"/>
      <c r="D41" s="13"/>
      <c r="E41" s="13"/>
      <c r="F41" s="13"/>
    </row>
    <row r="42" spans="1:10" x14ac:dyDescent="0.25">
      <c r="A42" s="19"/>
      <c r="B42" s="13" t="s">
        <v>43</v>
      </c>
      <c r="C42" s="13"/>
      <c r="D42" s="13"/>
      <c r="E42" s="13"/>
      <c r="F42" s="13"/>
    </row>
    <row r="43" spans="1:10" x14ac:dyDescent="0.25">
      <c r="A43" s="21"/>
      <c r="D43" s="14"/>
    </row>
    <row r="44" spans="1:10" ht="39.75" customHeight="1" x14ac:dyDescent="0.25">
      <c r="A44" s="19">
        <v>10</v>
      </c>
      <c r="B44" s="57" t="s">
        <v>42</v>
      </c>
      <c r="C44" s="57"/>
      <c r="D44" s="57"/>
      <c r="E44" s="57"/>
      <c r="F44" s="57"/>
      <c r="G44" s="57"/>
      <c r="H44" s="57"/>
      <c r="I44" s="57"/>
      <c r="J44" s="57"/>
    </row>
    <row r="45" spans="1:10" ht="27" customHeight="1" x14ac:dyDescent="0.25">
      <c r="A45" s="19"/>
      <c r="B45" s="13" t="s">
        <v>106</v>
      </c>
      <c r="C45" s="27" t="s">
        <v>120</v>
      </c>
      <c r="D45" s="27"/>
      <c r="E45" s="27" t="s">
        <v>71</v>
      </c>
      <c r="F45" s="13"/>
      <c r="G45" s="13"/>
      <c r="H45" s="13"/>
      <c r="I45" s="13"/>
      <c r="J45" s="13"/>
    </row>
    <row r="46" spans="1:10" ht="21.75" customHeight="1" x14ac:dyDescent="0.25">
      <c r="A46" s="19"/>
      <c r="B46" s="13" t="s">
        <v>84</v>
      </c>
      <c r="C46" s="27" t="s">
        <v>119</v>
      </c>
      <c r="D46" s="27"/>
      <c r="E46" s="27"/>
      <c r="F46" s="13"/>
      <c r="G46" s="13"/>
      <c r="H46" s="13"/>
      <c r="I46" s="13"/>
      <c r="J46" s="13"/>
    </row>
    <row r="47" spans="1:10" ht="45" customHeight="1" x14ac:dyDescent="0.25">
      <c r="A47" s="19"/>
      <c r="B47" s="13" t="s">
        <v>95</v>
      </c>
      <c r="C47" s="89" t="s">
        <v>81</v>
      </c>
      <c r="D47" s="89"/>
      <c r="E47" s="89"/>
      <c r="F47" s="13"/>
      <c r="G47" s="13"/>
      <c r="H47" s="13"/>
      <c r="I47" s="13"/>
      <c r="J47" s="13"/>
    </row>
    <row r="48" spans="1:10" x14ac:dyDescent="0.25">
      <c r="A48" s="19"/>
      <c r="B48" s="13"/>
      <c r="C48" s="13"/>
      <c r="D48" s="13"/>
      <c r="E48" s="13"/>
      <c r="F48" s="13"/>
      <c r="G48" s="13"/>
      <c r="H48" s="13"/>
      <c r="I48" s="13"/>
      <c r="J48" s="13"/>
    </row>
    <row r="49" spans="1:14" ht="44.25" customHeight="1" x14ac:dyDescent="0.25">
      <c r="A49" s="38">
        <v>11</v>
      </c>
      <c r="B49" s="57" t="s">
        <v>40</v>
      </c>
      <c r="C49" s="64" t="s">
        <v>76</v>
      </c>
      <c r="D49" s="57"/>
      <c r="E49" s="57"/>
      <c r="F49" s="57"/>
      <c r="G49" s="57"/>
      <c r="H49" s="57"/>
      <c r="I49" s="57"/>
      <c r="J49" s="57"/>
    </row>
    <row r="50" spans="1:14" x14ac:dyDescent="0.25">
      <c r="A50" s="19"/>
      <c r="B50" s="13" t="s">
        <v>44</v>
      </c>
      <c r="C50" s="13"/>
      <c r="D50" s="13"/>
      <c r="E50" s="13"/>
      <c r="F50" s="13"/>
      <c r="G50" s="13"/>
      <c r="H50" s="13"/>
      <c r="I50" s="13"/>
      <c r="J50" s="13"/>
    </row>
    <row r="51" spans="1:14" ht="30" x14ac:dyDescent="0.25">
      <c r="A51" s="19"/>
      <c r="B51" s="13" t="s">
        <v>45</v>
      </c>
      <c r="C51" s="10"/>
      <c r="D51" s="10"/>
      <c r="E51" s="10"/>
      <c r="F51" s="10"/>
      <c r="G51" s="10"/>
      <c r="H51" s="10"/>
      <c r="I51" s="10"/>
      <c r="J51" s="10"/>
    </row>
    <row r="52" spans="1:14" ht="30" x14ac:dyDescent="0.25">
      <c r="A52" s="19"/>
      <c r="B52" s="13" t="s">
        <v>46</v>
      </c>
      <c r="C52" s="10"/>
      <c r="D52" s="10"/>
      <c r="E52" s="10"/>
      <c r="F52" s="10"/>
      <c r="G52" s="10"/>
      <c r="H52" s="10"/>
      <c r="I52" s="10"/>
      <c r="J52" s="10"/>
    </row>
    <row r="53" spans="1:14" x14ac:dyDescent="0.25">
      <c r="A53" s="19"/>
      <c r="B53" s="27" t="s">
        <v>41</v>
      </c>
      <c r="C53" s="13"/>
      <c r="D53" s="13"/>
      <c r="E53" s="13"/>
      <c r="F53" s="13"/>
      <c r="G53" s="13"/>
      <c r="H53" s="13"/>
      <c r="I53" s="13"/>
      <c r="J53" s="13"/>
    </row>
    <row r="54" spans="1:14" x14ac:dyDescent="0.25">
      <c r="A54" s="21"/>
      <c r="D54" s="14"/>
    </row>
    <row r="55" spans="1:14" x14ac:dyDescent="0.25">
      <c r="A55" s="19">
        <v>12</v>
      </c>
      <c r="B55" s="57" t="s">
        <v>21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x14ac:dyDescent="0.25">
      <c r="A56" s="19"/>
      <c r="B56" s="27" t="s">
        <v>36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19"/>
      <c r="B57" s="13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46.5" customHeight="1" x14ac:dyDescent="0.25">
      <c r="A58" s="22"/>
      <c r="B58" s="95" t="s">
        <v>2</v>
      </c>
      <c r="C58" s="95" t="s">
        <v>3</v>
      </c>
      <c r="D58" s="95" t="s">
        <v>4</v>
      </c>
      <c r="E58" s="95" t="s">
        <v>5</v>
      </c>
      <c r="F58" s="97" t="s">
        <v>6</v>
      </c>
      <c r="G58" s="97"/>
      <c r="H58" s="97"/>
      <c r="I58" s="36"/>
      <c r="J58" s="36"/>
      <c r="K58" s="36"/>
      <c r="L58" s="94"/>
      <c r="M58" s="94"/>
      <c r="N58" s="94"/>
    </row>
    <row r="59" spans="1:14" ht="45" x14ac:dyDescent="0.25">
      <c r="A59" s="21"/>
      <c r="B59" s="95"/>
      <c r="C59" s="95"/>
      <c r="D59" s="95"/>
      <c r="E59" s="95"/>
      <c r="F59" s="11" t="s">
        <v>7</v>
      </c>
      <c r="G59" s="11" t="s">
        <v>8</v>
      </c>
      <c r="H59" s="11" t="s">
        <v>9</v>
      </c>
      <c r="I59" s="24"/>
      <c r="J59" s="24"/>
      <c r="K59" s="24"/>
      <c r="L59" s="24"/>
      <c r="M59" s="24"/>
      <c r="N59" s="24"/>
    </row>
    <row r="60" spans="1:14" ht="15.75" x14ac:dyDescent="0.25">
      <c r="A60" s="21"/>
      <c r="B60" s="11" t="s">
        <v>15</v>
      </c>
      <c r="C60" s="45">
        <v>238.65</v>
      </c>
      <c r="D60" s="46">
        <v>264.5</v>
      </c>
      <c r="E60" s="45">
        <v>254.65</v>
      </c>
      <c r="F60" s="45">
        <v>888.5</v>
      </c>
      <c r="G60" s="45">
        <v>1084.9000000000001</v>
      </c>
      <c r="H60" s="45">
        <v>181</v>
      </c>
      <c r="I60" s="35"/>
      <c r="J60" s="35"/>
      <c r="K60" s="35"/>
      <c r="L60" s="35"/>
      <c r="M60" s="35"/>
      <c r="N60" s="35"/>
    </row>
    <row r="61" spans="1:14" ht="15.75" x14ac:dyDescent="0.25">
      <c r="A61" s="21"/>
      <c r="B61" s="11" t="s">
        <v>70</v>
      </c>
      <c r="C61" s="45">
        <v>64718.559999999998</v>
      </c>
      <c r="D61" s="45">
        <v>66160.2</v>
      </c>
      <c r="E61" s="45">
        <v>66118.69</v>
      </c>
      <c r="F61" s="45">
        <v>73651.350000000006</v>
      </c>
      <c r="G61" s="45">
        <v>74119.39</v>
      </c>
      <c r="H61" s="45">
        <v>63148.15</v>
      </c>
      <c r="I61" s="35"/>
      <c r="J61" s="35"/>
      <c r="K61" s="35"/>
      <c r="L61" s="35"/>
      <c r="M61" s="35"/>
      <c r="N61" s="35"/>
    </row>
    <row r="62" spans="1:14" ht="48.95" customHeight="1" x14ac:dyDescent="0.25">
      <c r="A62" s="21"/>
      <c r="B62" s="11" t="s">
        <v>62</v>
      </c>
      <c r="C62" s="45">
        <v>20561.27</v>
      </c>
      <c r="D62" s="45">
        <v>21803.98</v>
      </c>
      <c r="E62" s="45">
        <v>22833.200000000001</v>
      </c>
      <c r="F62" s="45">
        <v>28196.080000000002</v>
      </c>
      <c r="G62" s="45">
        <v>28737.21</v>
      </c>
      <c r="H62" s="45">
        <v>20561.27</v>
      </c>
      <c r="I62" s="35"/>
      <c r="J62" s="35"/>
      <c r="K62" s="35"/>
      <c r="L62" s="35"/>
      <c r="M62" s="35"/>
      <c r="N62" s="35"/>
    </row>
    <row r="63" spans="1:14" x14ac:dyDescent="0.25">
      <c r="A63" s="21"/>
      <c r="B63" s="2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x14ac:dyDescent="0.25">
      <c r="A64" s="21"/>
      <c r="B64" s="2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8" ht="44.25" customHeight="1" x14ac:dyDescent="0.25">
      <c r="A65" s="38">
        <v>13</v>
      </c>
      <c r="B65" s="90" t="s">
        <v>53</v>
      </c>
      <c r="C65" s="90"/>
      <c r="D65" s="90"/>
      <c r="E65" s="90"/>
      <c r="F65" s="90"/>
      <c r="G65" s="90"/>
      <c r="H65" s="57"/>
      <c r="I65" s="57"/>
      <c r="J65" s="57"/>
      <c r="K65" s="26"/>
      <c r="L65" s="26"/>
      <c r="M65" s="26"/>
      <c r="N65" s="26"/>
      <c r="O65" s="26"/>
      <c r="P65" s="26"/>
      <c r="Q65" s="26"/>
      <c r="R65" s="26"/>
    </row>
    <row r="66" spans="1:18" x14ac:dyDescent="0.25">
      <c r="A66" s="19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0" x14ac:dyDescent="0.25">
      <c r="A67" s="21"/>
      <c r="B67" s="59" t="s">
        <v>16</v>
      </c>
      <c r="C67" s="28" t="s">
        <v>17</v>
      </c>
      <c r="D67" s="29" t="s">
        <v>47</v>
      </c>
      <c r="E67" s="29" t="s">
        <v>10</v>
      </c>
      <c r="F67" s="29" t="s">
        <v>11</v>
      </c>
      <c r="G67" s="29" t="s">
        <v>12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68" spans="1:18" ht="30.75" x14ac:dyDescent="0.25">
      <c r="A68" s="21"/>
      <c r="B68" s="96" t="s">
        <v>18</v>
      </c>
      <c r="C68" s="74" t="s">
        <v>140</v>
      </c>
      <c r="D68" s="39">
        <v>13.5</v>
      </c>
      <c r="E68" s="39">
        <v>19.350000000000001</v>
      </c>
      <c r="F68" s="39" t="s">
        <v>76</v>
      </c>
      <c r="G68" s="39" t="s">
        <v>76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5.75" x14ac:dyDescent="0.25">
      <c r="A69" s="21"/>
      <c r="B69" s="96"/>
      <c r="C69" s="16" t="s">
        <v>13</v>
      </c>
      <c r="D69" s="39" t="s">
        <v>76</v>
      </c>
      <c r="E69" s="39" t="s">
        <v>76</v>
      </c>
      <c r="F69" s="39" t="s">
        <v>76</v>
      </c>
      <c r="G69" s="39" t="s">
        <v>76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5.75" x14ac:dyDescent="0.25">
      <c r="A70" s="21"/>
      <c r="B70" s="96"/>
      <c r="C70" s="16" t="s">
        <v>14</v>
      </c>
      <c r="D70" s="34"/>
      <c r="E70" s="34"/>
      <c r="F70" s="34"/>
      <c r="G70" s="3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ht="30.75" x14ac:dyDescent="0.25">
      <c r="A71" s="21"/>
      <c r="B71" s="96" t="s">
        <v>19</v>
      </c>
      <c r="C71" s="74" t="s">
        <v>140</v>
      </c>
      <c r="D71" s="39" t="s">
        <v>76</v>
      </c>
      <c r="E71" s="39">
        <f>888.5/E68</f>
        <v>45.917312661498705</v>
      </c>
      <c r="F71" s="39" t="s">
        <v>76</v>
      </c>
      <c r="G71" s="39" t="s">
        <v>76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5.75" x14ac:dyDescent="0.25">
      <c r="A72" s="21"/>
      <c r="B72" s="96"/>
      <c r="C72" s="16" t="s">
        <v>13</v>
      </c>
      <c r="D72" s="39" t="s">
        <v>76</v>
      </c>
      <c r="E72" s="39" t="s">
        <v>76</v>
      </c>
      <c r="F72" s="39" t="s">
        <v>76</v>
      </c>
      <c r="G72" s="39" t="s">
        <v>76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ht="15.75" x14ac:dyDescent="0.25">
      <c r="A73" s="21"/>
      <c r="B73" s="96"/>
      <c r="C73" s="16" t="s">
        <v>14</v>
      </c>
      <c r="D73" s="34"/>
      <c r="E73" s="34"/>
      <c r="F73" s="34"/>
      <c r="G73" s="34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30.75" x14ac:dyDescent="0.25">
      <c r="A74" s="21"/>
      <c r="B74" s="96" t="s">
        <v>20</v>
      </c>
      <c r="C74" s="74" t="s">
        <v>140</v>
      </c>
      <c r="D74" s="80">
        <v>0.39350000000000002</v>
      </c>
      <c r="E74" s="80">
        <f>1275.49/21004.59</f>
        <v>6.0724346440468487E-2</v>
      </c>
      <c r="F74" s="39" t="s">
        <v>76</v>
      </c>
      <c r="G74" s="39" t="s">
        <v>76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ht="15.75" x14ac:dyDescent="0.25">
      <c r="A75" s="21"/>
      <c r="B75" s="96"/>
      <c r="C75" s="16" t="s">
        <v>13</v>
      </c>
      <c r="D75" s="39" t="s">
        <v>76</v>
      </c>
      <c r="E75" s="39" t="s">
        <v>76</v>
      </c>
      <c r="F75" s="39" t="s">
        <v>76</v>
      </c>
      <c r="G75" s="39" t="s">
        <v>76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5.75" x14ac:dyDescent="0.25">
      <c r="A76" s="21"/>
      <c r="B76" s="96"/>
      <c r="C76" s="16" t="s">
        <v>14</v>
      </c>
      <c r="D76" s="34"/>
      <c r="E76" s="34"/>
      <c r="F76" s="34"/>
      <c r="G76" s="3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ht="30.75" x14ac:dyDescent="0.25">
      <c r="A77" s="21"/>
      <c r="B77" s="91" t="s">
        <v>51</v>
      </c>
      <c r="C77" s="74" t="s">
        <v>140</v>
      </c>
      <c r="D77" s="39">
        <v>22.34</v>
      </c>
      <c r="E77" s="39">
        <f>(25403.49-3376.84-1022.6)/81.98</f>
        <v>256.209441327153</v>
      </c>
      <c r="F77" s="39" t="s">
        <v>76</v>
      </c>
      <c r="G77" s="39" t="s">
        <v>76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ht="15.75" x14ac:dyDescent="0.25">
      <c r="A78" s="21"/>
      <c r="B78" s="92"/>
      <c r="C78" s="16" t="s">
        <v>13</v>
      </c>
      <c r="D78" s="39" t="s">
        <v>76</v>
      </c>
      <c r="E78" s="39" t="s">
        <v>76</v>
      </c>
      <c r="F78" s="39" t="s">
        <v>76</v>
      </c>
      <c r="G78" s="39" t="s">
        <v>76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15.75" x14ac:dyDescent="0.25">
      <c r="A79" s="21"/>
      <c r="B79" s="93"/>
      <c r="C79" s="16" t="s">
        <v>14</v>
      </c>
      <c r="D79" s="33"/>
      <c r="E79" s="34"/>
      <c r="F79" s="34"/>
      <c r="G79" s="3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x14ac:dyDescent="0.25">
      <c r="A80"/>
      <c r="B80" s="12"/>
      <c r="C80" s="17"/>
      <c r="D80" s="17"/>
      <c r="E80" s="9"/>
      <c r="F80" s="9"/>
      <c r="G80" s="9"/>
      <c r="H80" s="9"/>
      <c r="I80" s="9"/>
    </row>
    <row r="81" spans="1:9" x14ac:dyDescent="0.25">
      <c r="A81" s="19">
        <v>14</v>
      </c>
      <c r="B81" s="57" t="s">
        <v>52</v>
      </c>
      <c r="C81" s="17"/>
      <c r="D81" s="17"/>
      <c r="E81" s="9"/>
      <c r="F81" s="9"/>
      <c r="G81" s="9"/>
      <c r="H81" s="9"/>
      <c r="I81" s="9"/>
    </row>
    <row r="82" spans="1:9" x14ac:dyDescent="0.25">
      <c r="A82"/>
      <c r="B82" s="12"/>
      <c r="C82" s="17"/>
      <c r="D82" s="17"/>
      <c r="E82" s="9"/>
      <c r="F82" s="9"/>
      <c r="G82" s="9"/>
      <c r="H82" s="9"/>
      <c r="I82" s="9"/>
    </row>
    <row r="83" spans="1:9" x14ac:dyDescent="0.25">
      <c r="A83" s="3" t="s">
        <v>30</v>
      </c>
      <c r="B83" s="57" t="s">
        <v>37</v>
      </c>
      <c r="C83" s="18"/>
      <c r="D83" s="18"/>
      <c r="E83" s="19"/>
      <c r="F83" s="19"/>
      <c r="G83" s="19"/>
      <c r="H83" s="19"/>
      <c r="I83" s="19"/>
    </row>
    <row r="84" spans="1:9" ht="30" x14ac:dyDescent="0.25">
      <c r="A84" s="19"/>
      <c r="B84" s="57" t="s">
        <v>50</v>
      </c>
      <c r="C84" s="18"/>
      <c r="D84" s="18"/>
      <c r="E84" s="19"/>
      <c r="F84" s="19"/>
      <c r="G84" s="19"/>
      <c r="H84" s="19"/>
      <c r="I84" s="19"/>
    </row>
    <row r="85" spans="1:9" ht="14.25" customHeight="1" x14ac:dyDescent="0.25">
      <c r="A85"/>
      <c r="B85" s="57" t="s">
        <v>55</v>
      </c>
    </row>
  </sheetData>
  <mergeCells count="13">
    <mergeCell ref="C47:E47"/>
    <mergeCell ref="B20:D20"/>
    <mergeCell ref="B77:B79"/>
    <mergeCell ref="L58:N58"/>
    <mergeCell ref="B58:B59"/>
    <mergeCell ref="C58:C59"/>
    <mergeCell ref="B74:B76"/>
    <mergeCell ref="D58:D59"/>
    <mergeCell ref="E58:E59"/>
    <mergeCell ref="F58:H58"/>
    <mergeCell ref="B68:B70"/>
    <mergeCell ref="B71:B73"/>
    <mergeCell ref="B65:G65"/>
  </mergeCells>
  <phoneticPr fontId="9" type="noConversion"/>
  <pageMargins left="0.31496062992125984" right="0.31496062992125984" top="0.11811023622047245" bottom="0.11811023622047245" header="0.19685039370078741" footer="0.31496062992125984"/>
  <pageSetup paperSize="8" scale="51" orientation="landscape" horizontalDpi="4294967293" copies="2" r:id="rId1"/>
  <headerFooter>
    <oddHeader>&amp;C&amp;"Arial,Bold"&amp;14TRACK RECORD OF THE PUBLIC ISSUES MANAGED BY THE MERCHANT BANKER IN THE LAST 3 FINANCIAL YEARS</oddHeader>
    <oddFooter>&amp;C&amp;P</oddFooter>
  </headerFooter>
  <rowBreaks count="1" manualBreakCount="1">
    <brk id="5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6"/>
  <sheetViews>
    <sheetView view="pageBreakPreview" zoomScale="80" zoomScaleNormal="85" zoomScaleSheetLayoutView="80" workbookViewId="0">
      <selection sqref="A1:B1"/>
    </sheetView>
  </sheetViews>
  <sheetFormatPr defaultColWidth="11.42578125" defaultRowHeight="15" x14ac:dyDescent="0.25"/>
  <cols>
    <col min="1" max="1" width="11.42578125" style="66" customWidth="1"/>
    <col min="2" max="2" width="101" style="56" customWidth="1"/>
    <col min="3" max="3" width="30" customWidth="1"/>
    <col min="4" max="4" width="21.42578125" customWidth="1"/>
    <col min="5" max="5" width="19.42578125" customWidth="1"/>
    <col min="6" max="6" width="15.85546875" bestFit="1" customWidth="1"/>
    <col min="7" max="7" width="20" customWidth="1"/>
    <col min="8" max="8" width="19.28515625" customWidth="1"/>
    <col min="9" max="9" width="9.42578125" customWidth="1"/>
    <col min="11" max="11" width="9.140625"/>
    <col min="12" max="12" width="9.7109375" customWidth="1"/>
    <col min="13" max="13" width="10.140625" customWidth="1"/>
    <col min="14" max="14" width="10.42578125" customWidth="1"/>
  </cols>
  <sheetData>
    <row r="1" spans="1:17" x14ac:dyDescent="0.25">
      <c r="A1" s="98" t="s">
        <v>0</v>
      </c>
      <c r="B1" s="98"/>
    </row>
    <row r="3" spans="1:17" x14ac:dyDescent="0.25">
      <c r="B3" s="57" t="s">
        <v>65</v>
      </c>
    </row>
    <row r="4" spans="1:17" ht="15.75" x14ac:dyDescent="0.25">
      <c r="A4" s="67"/>
      <c r="D4" s="5"/>
    </row>
    <row r="5" spans="1:17" ht="15.75" x14ac:dyDescent="0.25">
      <c r="A5" s="69">
        <v>1</v>
      </c>
      <c r="B5" s="58" t="s">
        <v>98</v>
      </c>
      <c r="C5" s="61" t="s">
        <v>57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70"/>
      <c r="B6" s="8"/>
      <c r="C6" s="62"/>
      <c r="D6" s="5"/>
    </row>
    <row r="7" spans="1:17" ht="15.75" x14ac:dyDescent="0.25">
      <c r="A7" s="70">
        <v>2</v>
      </c>
      <c r="B7" s="8" t="s">
        <v>113</v>
      </c>
      <c r="C7" s="63">
        <v>3288.06</v>
      </c>
      <c r="D7" s="77"/>
    </row>
    <row r="8" spans="1:17" x14ac:dyDescent="0.25">
      <c r="A8" s="70"/>
      <c r="B8" s="8"/>
      <c r="D8" s="5"/>
    </row>
    <row r="9" spans="1:17" ht="15.75" x14ac:dyDescent="0.25">
      <c r="A9" s="70">
        <v>3</v>
      </c>
      <c r="B9" s="8" t="s">
        <v>86</v>
      </c>
      <c r="C9" s="63" t="s">
        <v>76</v>
      </c>
      <c r="D9" s="42"/>
    </row>
    <row r="10" spans="1:17" ht="15.75" x14ac:dyDescent="0.25">
      <c r="A10" s="70"/>
      <c r="B10" s="8"/>
      <c r="C10" s="63"/>
      <c r="D10" s="5"/>
    </row>
    <row r="11" spans="1:17" ht="40.5" customHeight="1" x14ac:dyDescent="0.25">
      <c r="A11" s="70">
        <v>4</v>
      </c>
      <c r="B11" s="8" t="s">
        <v>100</v>
      </c>
      <c r="C11" s="63" t="s">
        <v>80</v>
      </c>
      <c r="D11" s="43"/>
    </row>
    <row r="12" spans="1:17" x14ac:dyDescent="0.25">
      <c r="A12" s="70"/>
      <c r="B12" s="8"/>
      <c r="D12" s="5"/>
    </row>
    <row r="13" spans="1:17" ht="34.5" customHeight="1" x14ac:dyDescent="0.25">
      <c r="A13" s="70">
        <v>5</v>
      </c>
      <c r="B13" s="57" t="s">
        <v>107</v>
      </c>
      <c r="C13" s="64"/>
      <c r="D13" s="57"/>
      <c r="E13" s="57"/>
      <c r="F13" s="57"/>
      <c r="G13" s="57"/>
      <c r="H13" s="57"/>
      <c r="I13" s="57"/>
      <c r="J13" s="12"/>
      <c r="K13" s="12"/>
      <c r="L13" s="12"/>
      <c r="M13" s="12"/>
      <c r="N13" s="12"/>
    </row>
    <row r="14" spans="1:17" ht="18.75" customHeight="1" x14ac:dyDescent="0.25">
      <c r="A14" s="70"/>
      <c r="B14" s="13" t="s">
        <v>108</v>
      </c>
      <c r="C14" s="65">
        <v>1.8499999999999999E-2</v>
      </c>
      <c r="D14" s="10"/>
      <c r="E14" s="10"/>
      <c r="F14" s="10"/>
      <c r="G14" s="18"/>
      <c r="H14" s="18"/>
      <c r="I14" s="18"/>
      <c r="J14" s="18"/>
      <c r="K14" s="18"/>
      <c r="L14" s="18"/>
      <c r="M14" s="18"/>
      <c r="N14" s="18"/>
    </row>
    <row r="15" spans="1:17" x14ac:dyDescent="0.25">
      <c r="A15" s="70"/>
      <c r="B15" s="13" t="s">
        <v>109</v>
      </c>
      <c r="C15" s="65">
        <v>2.9999999999999997E-4</v>
      </c>
      <c r="D15" s="10"/>
      <c r="F15" s="10"/>
      <c r="G15" s="18"/>
      <c r="H15" s="18"/>
      <c r="I15" s="18"/>
      <c r="J15" s="18"/>
      <c r="K15" s="18"/>
      <c r="L15" s="18"/>
      <c r="M15" s="18"/>
      <c r="N15" s="18"/>
    </row>
    <row r="16" spans="1:17" x14ac:dyDescent="0.25">
      <c r="A16" s="70"/>
      <c r="B16" s="13" t="s">
        <v>110</v>
      </c>
      <c r="C16" s="65">
        <v>2.9999999999999997E-4</v>
      </c>
      <c r="D16" s="10"/>
      <c r="F16" s="1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70"/>
      <c r="B17" s="13"/>
      <c r="C17" s="23"/>
      <c r="D17" s="10"/>
      <c r="E17" s="10"/>
      <c r="F17" s="10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70"/>
      <c r="B18" s="13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70"/>
      <c r="B19" s="13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</row>
    <row r="20" spans="1:14" ht="15" customHeight="1" x14ac:dyDescent="0.25">
      <c r="A20" s="70">
        <v>6</v>
      </c>
      <c r="B20" s="57" t="s">
        <v>49</v>
      </c>
      <c r="C20" s="57"/>
      <c r="D20" s="57"/>
      <c r="E20" s="57"/>
      <c r="F20" s="57"/>
      <c r="G20" s="57"/>
      <c r="H20" s="57"/>
      <c r="I20" s="57"/>
      <c r="J20" s="57"/>
    </row>
    <row r="21" spans="1:14" x14ac:dyDescent="0.25">
      <c r="A21" s="70"/>
      <c r="B21" s="13"/>
      <c r="C21" s="13"/>
      <c r="D21" s="31" t="s">
        <v>59</v>
      </c>
      <c r="E21" s="27"/>
      <c r="F21" s="13"/>
    </row>
    <row r="22" spans="1:14" x14ac:dyDescent="0.25">
      <c r="A22" s="70"/>
      <c r="B22" s="29" t="s">
        <v>27</v>
      </c>
      <c r="C22" s="30" t="s">
        <v>24</v>
      </c>
      <c r="D22" s="30" t="s">
        <v>25</v>
      </c>
      <c r="E22" s="31"/>
      <c r="F22" s="13"/>
    </row>
    <row r="23" spans="1:14" ht="15.75" x14ac:dyDescent="0.25">
      <c r="A23" s="70"/>
      <c r="B23" s="29" t="s">
        <v>26</v>
      </c>
      <c r="C23" s="45">
        <v>18420.13</v>
      </c>
      <c r="D23" s="40" t="s">
        <v>76</v>
      </c>
      <c r="E23" s="32"/>
      <c r="F23" s="13"/>
    </row>
    <row r="24" spans="1:14" ht="15.75" x14ac:dyDescent="0.25">
      <c r="A24" s="70"/>
      <c r="B24" s="29" t="s">
        <v>31</v>
      </c>
      <c r="C24" s="45">
        <v>613.92999999999995</v>
      </c>
      <c r="D24" s="40" t="s">
        <v>76</v>
      </c>
      <c r="E24" s="32"/>
      <c r="F24" s="13"/>
    </row>
    <row r="25" spans="1:14" ht="15.75" x14ac:dyDescent="0.25">
      <c r="A25" s="70"/>
      <c r="B25" s="29" t="s">
        <v>32</v>
      </c>
      <c r="C25" s="47">
        <v>1632.64</v>
      </c>
      <c r="D25" s="40" t="s">
        <v>76</v>
      </c>
      <c r="E25" s="13"/>
      <c r="F25" s="13"/>
    </row>
    <row r="26" spans="1:14" ht="15.75" x14ac:dyDescent="0.25">
      <c r="A26" s="70"/>
      <c r="B26" s="29" t="s">
        <v>48</v>
      </c>
      <c r="C26" s="45">
        <v>4265.01</v>
      </c>
      <c r="D26" s="40" t="s">
        <v>76</v>
      </c>
      <c r="E26" s="13"/>
      <c r="F26" s="13"/>
    </row>
    <row r="27" spans="1:14" x14ac:dyDescent="0.25">
      <c r="A27" s="70"/>
      <c r="B27" s="27"/>
      <c r="C27" s="13"/>
      <c r="D27" s="13"/>
      <c r="E27" s="13"/>
      <c r="F27" s="13"/>
    </row>
    <row r="28" spans="1:14" ht="49.5" customHeight="1" x14ac:dyDescent="0.25">
      <c r="A28" s="70">
        <v>7</v>
      </c>
      <c r="B28" s="57" t="s">
        <v>54</v>
      </c>
      <c r="C28" s="57"/>
      <c r="D28" s="57"/>
      <c r="E28" s="57"/>
      <c r="F28" s="57"/>
      <c r="G28" s="57"/>
      <c r="H28" s="57"/>
      <c r="I28" s="57"/>
      <c r="J28" s="57"/>
    </row>
    <row r="29" spans="1:14" x14ac:dyDescent="0.25">
      <c r="A29" s="70"/>
      <c r="B29" s="13" t="s">
        <v>104</v>
      </c>
      <c r="C29" s="27" t="s">
        <v>126</v>
      </c>
      <c r="D29" s="27"/>
      <c r="E29" s="27"/>
      <c r="F29" s="27"/>
    </row>
    <row r="30" spans="1:14" x14ac:dyDescent="0.25">
      <c r="A30" s="70"/>
      <c r="B30" s="13" t="s">
        <v>105</v>
      </c>
      <c r="C30" s="27" t="s">
        <v>76</v>
      </c>
      <c r="D30" s="27"/>
      <c r="E30" s="27"/>
      <c r="F30" s="27"/>
    </row>
    <row r="31" spans="1:14" x14ac:dyDescent="0.25">
      <c r="A31" s="70"/>
      <c r="B31" s="13"/>
      <c r="C31" s="27"/>
      <c r="D31" s="27"/>
      <c r="E31" s="27"/>
      <c r="F31" s="27"/>
    </row>
    <row r="32" spans="1:14" x14ac:dyDescent="0.25">
      <c r="A32" s="70"/>
      <c r="B32" s="13"/>
      <c r="C32" s="27"/>
      <c r="D32" s="27"/>
      <c r="E32" s="27"/>
      <c r="F32" s="27"/>
    </row>
    <row r="33" spans="1:10" ht="36.75" customHeight="1" x14ac:dyDescent="0.25">
      <c r="A33" s="70">
        <v>8</v>
      </c>
      <c r="B33" s="57" t="s">
        <v>56</v>
      </c>
      <c r="C33" s="57"/>
      <c r="D33" s="57"/>
      <c r="E33" s="57"/>
      <c r="F33" s="57"/>
      <c r="G33" s="57"/>
      <c r="H33" s="57"/>
      <c r="I33" s="57"/>
      <c r="J33" s="57"/>
    </row>
    <row r="34" spans="1:10" x14ac:dyDescent="0.25">
      <c r="A34" s="70"/>
      <c r="B34" s="13" t="s">
        <v>104</v>
      </c>
      <c r="C34" s="27" t="s">
        <v>121</v>
      </c>
      <c r="D34" s="27"/>
      <c r="E34" s="27"/>
      <c r="F34" s="27"/>
    </row>
    <row r="35" spans="1:10" x14ac:dyDescent="0.25">
      <c r="A35" s="70"/>
      <c r="B35" s="13" t="s">
        <v>105</v>
      </c>
      <c r="C35" s="27" t="s">
        <v>76</v>
      </c>
      <c r="D35" s="27"/>
      <c r="E35" s="27"/>
      <c r="F35" s="27"/>
    </row>
    <row r="36" spans="1:10" x14ac:dyDescent="0.25">
      <c r="A36" s="70"/>
      <c r="B36" s="13"/>
      <c r="C36" s="27"/>
      <c r="D36" s="27"/>
      <c r="E36" s="27"/>
      <c r="F36" s="27"/>
    </row>
    <row r="37" spans="1:10" x14ac:dyDescent="0.25">
      <c r="D37" s="14"/>
      <c r="E37" s="27"/>
    </row>
    <row r="38" spans="1:10" ht="35.25" customHeight="1" x14ac:dyDescent="0.25">
      <c r="A38" s="70">
        <v>9</v>
      </c>
      <c r="B38" s="57" t="s">
        <v>34</v>
      </c>
      <c r="C38" s="57"/>
      <c r="D38" s="57"/>
      <c r="E38" s="57"/>
      <c r="F38" s="57"/>
      <c r="G38" s="57"/>
      <c r="H38" s="57"/>
      <c r="I38" s="57"/>
      <c r="J38" s="57"/>
    </row>
    <row r="39" spans="1:10" x14ac:dyDescent="0.25">
      <c r="A39" s="70"/>
      <c r="B39" s="13" t="s">
        <v>29</v>
      </c>
      <c r="C39" s="27" t="s">
        <v>82</v>
      </c>
      <c r="D39" s="27"/>
      <c r="E39" s="27"/>
      <c r="F39" s="10"/>
    </row>
    <row r="40" spans="1:10" x14ac:dyDescent="0.25">
      <c r="A40" s="70"/>
      <c r="B40" s="13" t="s">
        <v>38</v>
      </c>
      <c r="C40" s="27" t="s">
        <v>127</v>
      </c>
      <c r="D40" s="27"/>
      <c r="E40" s="27"/>
      <c r="F40" s="13"/>
    </row>
    <row r="41" spans="1:10" x14ac:dyDescent="0.25">
      <c r="A41" s="70"/>
      <c r="B41" s="13" t="s">
        <v>43</v>
      </c>
      <c r="C41" s="89" t="s">
        <v>83</v>
      </c>
      <c r="D41" s="89"/>
      <c r="E41" s="89"/>
      <c r="F41" s="13"/>
    </row>
    <row r="42" spans="1:10" x14ac:dyDescent="0.25">
      <c r="D42" s="14"/>
    </row>
    <row r="43" spans="1:10" ht="33" customHeight="1" x14ac:dyDescent="0.25">
      <c r="A43" s="70">
        <v>10</v>
      </c>
      <c r="B43" s="57" t="s">
        <v>42</v>
      </c>
      <c r="C43" s="64"/>
      <c r="D43" s="64"/>
      <c r="E43" s="64"/>
      <c r="F43" s="57"/>
      <c r="G43" s="57"/>
      <c r="H43" s="57"/>
      <c r="I43" s="57"/>
      <c r="J43" s="57"/>
    </row>
    <row r="44" spans="1:10" x14ac:dyDescent="0.25">
      <c r="A44" s="70"/>
      <c r="B44" s="13" t="s">
        <v>85</v>
      </c>
      <c r="C44" s="27" t="s">
        <v>82</v>
      </c>
      <c r="D44" s="27"/>
      <c r="E44" s="27"/>
      <c r="F44" s="13"/>
      <c r="G44" s="13"/>
      <c r="H44" s="13"/>
      <c r="I44" s="13"/>
      <c r="J44" s="13"/>
    </row>
    <row r="45" spans="1:10" x14ac:dyDescent="0.25">
      <c r="A45" s="70"/>
      <c r="B45" s="13" t="s">
        <v>84</v>
      </c>
      <c r="C45" s="27" t="s">
        <v>127</v>
      </c>
      <c r="D45" s="27"/>
      <c r="E45" s="27"/>
      <c r="F45" s="13"/>
      <c r="G45" s="13"/>
      <c r="H45" s="13"/>
      <c r="I45" s="13"/>
      <c r="J45" s="13"/>
    </row>
    <row r="46" spans="1:10" x14ac:dyDescent="0.25">
      <c r="A46" s="70"/>
      <c r="B46" s="13" t="s">
        <v>95</v>
      </c>
      <c r="C46" s="89" t="s">
        <v>83</v>
      </c>
      <c r="D46" s="89"/>
      <c r="E46" s="89"/>
      <c r="F46" s="13"/>
      <c r="G46" s="13"/>
      <c r="H46" s="13"/>
      <c r="I46" s="13"/>
      <c r="J46" s="13"/>
    </row>
    <row r="47" spans="1:10" x14ac:dyDescent="0.25">
      <c r="A47" s="70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70"/>
      <c r="B48" s="13"/>
      <c r="C48" s="13"/>
      <c r="D48" s="13"/>
      <c r="E48" s="13"/>
      <c r="F48" s="13"/>
      <c r="G48" s="13"/>
      <c r="H48" s="13"/>
      <c r="I48" s="13"/>
      <c r="J48" s="13"/>
    </row>
    <row r="49" spans="1:14" x14ac:dyDescent="0.25">
      <c r="A49" s="70"/>
      <c r="B49" s="13"/>
      <c r="C49" s="13"/>
      <c r="D49" s="13"/>
      <c r="E49" s="13"/>
      <c r="F49" s="13"/>
    </row>
    <row r="50" spans="1:14" ht="40.5" customHeight="1" x14ac:dyDescent="0.25">
      <c r="A50" s="70">
        <v>11</v>
      </c>
      <c r="B50" s="57" t="s">
        <v>40</v>
      </c>
      <c r="C50" s="57" t="s">
        <v>76</v>
      </c>
      <c r="D50" s="57"/>
      <c r="E50" s="57" t="s">
        <v>71</v>
      </c>
      <c r="F50" s="57"/>
      <c r="G50" s="57"/>
      <c r="H50" s="57"/>
      <c r="I50" s="57"/>
      <c r="J50" s="57"/>
    </row>
    <row r="51" spans="1:14" x14ac:dyDescent="0.25">
      <c r="A51" s="70"/>
      <c r="B51" s="13" t="s">
        <v>44</v>
      </c>
      <c r="C51" s="13"/>
      <c r="D51" s="13"/>
      <c r="E51" s="13"/>
      <c r="F51" s="13"/>
      <c r="G51" s="13"/>
      <c r="H51" s="13"/>
      <c r="I51" s="13"/>
      <c r="J51" s="13"/>
    </row>
    <row r="52" spans="1:14" ht="30" x14ac:dyDescent="0.25">
      <c r="A52" s="70"/>
      <c r="B52" s="13" t="s">
        <v>45</v>
      </c>
      <c r="C52" s="10"/>
      <c r="D52" s="10"/>
      <c r="E52" s="10"/>
      <c r="F52" s="10"/>
      <c r="G52" s="10"/>
      <c r="H52" s="10"/>
      <c r="I52" s="10"/>
      <c r="J52" s="10"/>
    </row>
    <row r="53" spans="1:14" ht="30" x14ac:dyDescent="0.25">
      <c r="A53" s="70"/>
      <c r="B53" s="13" t="s">
        <v>46</v>
      </c>
      <c r="C53" s="10"/>
      <c r="D53" s="10"/>
      <c r="E53" s="10"/>
      <c r="F53" s="10"/>
      <c r="G53" s="10"/>
      <c r="H53" s="10"/>
      <c r="I53" s="10"/>
      <c r="J53" s="10"/>
    </row>
    <row r="54" spans="1:14" x14ac:dyDescent="0.25">
      <c r="A54" s="70"/>
      <c r="B54" s="27" t="s">
        <v>41</v>
      </c>
      <c r="C54" s="13"/>
      <c r="D54" s="13"/>
      <c r="E54" s="13"/>
      <c r="F54" s="13"/>
      <c r="G54" s="13"/>
      <c r="H54" s="13"/>
      <c r="I54" s="13"/>
      <c r="J54" s="13"/>
    </row>
    <row r="55" spans="1:14" x14ac:dyDescent="0.25">
      <c r="D55" s="14"/>
    </row>
    <row r="56" spans="1:14" x14ac:dyDescent="0.25">
      <c r="A56" s="70">
        <v>12</v>
      </c>
      <c r="B56" s="57" t="s">
        <v>21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70"/>
      <c r="B57" s="27" t="s">
        <v>36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25">
      <c r="A58" s="70"/>
      <c r="B58" s="1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68"/>
      <c r="B59" s="95" t="s">
        <v>2</v>
      </c>
      <c r="C59" s="95" t="s">
        <v>3</v>
      </c>
      <c r="D59" s="95" t="s">
        <v>4</v>
      </c>
      <c r="E59" s="95" t="s">
        <v>5</v>
      </c>
      <c r="F59" s="97" t="s">
        <v>6</v>
      </c>
      <c r="G59" s="97"/>
      <c r="H59" s="97"/>
      <c r="I59" s="36"/>
      <c r="J59" s="36"/>
      <c r="K59" s="36"/>
      <c r="L59" s="94"/>
      <c r="M59" s="94"/>
      <c r="N59" s="94"/>
    </row>
    <row r="60" spans="1:14" ht="30" x14ac:dyDescent="0.25">
      <c r="B60" s="95"/>
      <c r="C60" s="95"/>
      <c r="D60" s="95"/>
      <c r="E60" s="95"/>
      <c r="F60" s="11" t="s">
        <v>7</v>
      </c>
      <c r="G60" s="11" t="s">
        <v>8</v>
      </c>
      <c r="H60" s="11" t="s">
        <v>9</v>
      </c>
      <c r="I60" s="24"/>
      <c r="J60" s="24"/>
      <c r="K60" s="24"/>
      <c r="L60" s="24"/>
      <c r="M60" s="24"/>
      <c r="N60" s="24"/>
    </row>
    <row r="61" spans="1:14" ht="15.75" x14ac:dyDescent="0.25">
      <c r="B61" s="11" t="s">
        <v>15</v>
      </c>
      <c r="C61" s="45">
        <v>72.2</v>
      </c>
      <c r="D61" s="46">
        <v>67.2</v>
      </c>
      <c r="E61" s="45">
        <v>55.25</v>
      </c>
      <c r="F61" s="45">
        <v>52.4</v>
      </c>
      <c r="G61" s="45">
        <v>80.7</v>
      </c>
      <c r="H61" s="45">
        <v>50.55</v>
      </c>
      <c r="I61" s="35"/>
      <c r="J61" s="35"/>
      <c r="K61" s="35"/>
      <c r="L61" s="35"/>
      <c r="M61" s="35"/>
      <c r="N61" s="35"/>
    </row>
    <row r="62" spans="1:14" ht="15.75" x14ac:dyDescent="0.25">
      <c r="B62" s="11" t="s">
        <v>130</v>
      </c>
      <c r="C62" s="45">
        <v>19675.45</v>
      </c>
      <c r="D62" s="45">
        <v>21182.7</v>
      </c>
      <c r="E62" s="45">
        <v>21616.05</v>
      </c>
      <c r="F62" s="45">
        <v>22326.9</v>
      </c>
      <c r="G62" s="45">
        <v>22493.55</v>
      </c>
      <c r="H62" s="45">
        <v>19675.45</v>
      </c>
      <c r="I62" s="35"/>
      <c r="J62" s="35"/>
      <c r="K62" s="35"/>
      <c r="L62" s="35"/>
      <c r="M62" s="35"/>
      <c r="N62" s="35"/>
    </row>
    <row r="63" spans="1:14" ht="23.25" customHeight="1" x14ac:dyDescent="0.25">
      <c r="B63" s="102" t="s">
        <v>74</v>
      </c>
      <c r="C63" s="45"/>
      <c r="D63" s="45"/>
      <c r="E63" s="45"/>
      <c r="F63" s="45"/>
      <c r="G63" s="45"/>
      <c r="H63" s="45"/>
      <c r="I63" s="35"/>
      <c r="J63" s="35"/>
      <c r="K63" s="35"/>
      <c r="L63" s="35"/>
      <c r="M63" s="35"/>
      <c r="N63" s="35"/>
    </row>
    <row r="64" spans="1:14" x14ac:dyDescent="0.25">
      <c r="B64" s="2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7" x14ac:dyDescent="0.25">
      <c r="B65" s="2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7" ht="50.25" customHeight="1" x14ac:dyDescent="0.25">
      <c r="A66" s="70">
        <v>13</v>
      </c>
      <c r="B66" s="90" t="s">
        <v>53</v>
      </c>
      <c r="C66" s="90"/>
      <c r="D66" s="90"/>
      <c r="E66" s="90"/>
      <c r="F66" s="57"/>
      <c r="G66" s="57"/>
      <c r="H66" s="57"/>
      <c r="I66" s="57"/>
      <c r="J66" s="57"/>
      <c r="K66" s="26"/>
      <c r="L66" s="26"/>
      <c r="M66" s="26"/>
      <c r="N66" s="26"/>
      <c r="O66" s="26"/>
      <c r="P66" s="26"/>
      <c r="Q66" s="26"/>
    </row>
    <row r="67" spans="1:17" x14ac:dyDescent="0.25">
      <c r="A67" s="7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05" x14ac:dyDescent="0.25">
      <c r="B68" s="60" t="s">
        <v>16</v>
      </c>
      <c r="C68" s="28" t="s">
        <v>17</v>
      </c>
      <c r="D68" s="29" t="s">
        <v>47</v>
      </c>
      <c r="E68" s="29" t="s">
        <v>10</v>
      </c>
      <c r="F68" s="29" t="s">
        <v>11</v>
      </c>
      <c r="G68" s="29" t="s">
        <v>12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30.75" x14ac:dyDescent="0.25">
      <c r="B69" s="96" t="s">
        <v>18</v>
      </c>
      <c r="C69" s="74" t="s">
        <v>139</v>
      </c>
      <c r="D69" s="53">
        <v>4.2</v>
      </c>
      <c r="E69" s="53">
        <v>4.5199999999999996</v>
      </c>
      <c r="F69" s="39" t="s">
        <v>76</v>
      </c>
      <c r="G69" s="39" t="s">
        <v>76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30.75" x14ac:dyDescent="0.25">
      <c r="B70" s="96"/>
      <c r="C70" s="74" t="s">
        <v>114</v>
      </c>
      <c r="D70" s="53">
        <v>10.08</v>
      </c>
      <c r="E70" s="53">
        <v>5.6</v>
      </c>
      <c r="F70" s="39" t="s">
        <v>76</v>
      </c>
      <c r="G70" s="39" t="s">
        <v>76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15.75" x14ac:dyDescent="0.25">
      <c r="B71" s="96"/>
      <c r="C71" s="16" t="s">
        <v>14</v>
      </c>
      <c r="D71" s="53"/>
      <c r="E71" s="53"/>
      <c r="F71" s="34"/>
      <c r="G71" s="34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30.75" x14ac:dyDescent="0.25">
      <c r="B72" s="96" t="s">
        <v>19</v>
      </c>
      <c r="C72" s="74" t="s">
        <v>139</v>
      </c>
      <c r="D72" s="53">
        <v>18.100000000000001</v>
      </c>
      <c r="E72" s="53">
        <f>F61/E69</f>
        <v>11.592920353982302</v>
      </c>
      <c r="F72" s="39" t="s">
        <v>76</v>
      </c>
      <c r="G72" s="39" t="s">
        <v>76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30.75" x14ac:dyDescent="0.25">
      <c r="B73" s="96"/>
      <c r="C73" s="74" t="s">
        <v>114</v>
      </c>
      <c r="D73" s="53">
        <v>30.62</v>
      </c>
      <c r="E73" s="53">
        <f>264/E70</f>
        <v>47.142857142857146</v>
      </c>
      <c r="F73" s="39" t="s">
        <v>76</v>
      </c>
      <c r="G73" s="39" t="s">
        <v>76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5.75" x14ac:dyDescent="0.25">
      <c r="B74" s="96"/>
      <c r="C74" s="16" t="s">
        <v>14</v>
      </c>
      <c r="D74" s="53"/>
      <c r="E74" s="53"/>
      <c r="F74" s="34"/>
      <c r="G74" s="34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30.75" x14ac:dyDescent="0.25">
      <c r="B75" s="96" t="s">
        <v>20</v>
      </c>
      <c r="C75" s="74" t="s">
        <v>139</v>
      </c>
      <c r="D75" s="53">
        <v>20.14</v>
      </c>
      <c r="E75" s="78">
        <f>C24/(C26+C25)</f>
        <v>0.10409739472501757</v>
      </c>
      <c r="F75" s="39" t="s">
        <v>76</v>
      </c>
      <c r="G75" s="39" t="s">
        <v>76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30.75" x14ac:dyDescent="0.25">
      <c r="B76" s="96"/>
      <c r="C76" s="74" t="s">
        <v>114</v>
      </c>
      <c r="D76" s="53">
        <v>21.88</v>
      </c>
      <c r="E76" s="53">
        <v>9.15</v>
      </c>
      <c r="F76" s="39" t="s">
        <v>76</v>
      </c>
      <c r="G76" s="39" t="s">
        <v>76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15.75" x14ac:dyDescent="0.25">
      <c r="B77" s="96"/>
      <c r="C77" s="16" t="s">
        <v>14</v>
      </c>
      <c r="D77" s="53"/>
      <c r="E77" s="53"/>
      <c r="F77" s="34"/>
      <c r="G77" s="34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t="30.75" x14ac:dyDescent="0.25">
      <c r="B78" s="91" t="s">
        <v>66</v>
      </c>
      <c r="C78" s="74" t="s">
        <v>139</v>
      </c>
      <c r="D78" s="53">
        <v>20.83</v>
      </c>
      <c r="E78" s="53">
        <f>(C25+C26)/C25*10</f>
        <v>36.123395237161901</v>
      </c>
      <c r="F78" s="39" t="s">
        <v>76</v>
      </c>
      <c r="G78" s="39" t="s">
        <v>76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30.75" x14ac:dyDescent="0.25">
      <c r="B79" s="92"/>
      <c r="C79" s="74" t="s">
        <v>114</v>
      </c>
      <c r="D79" s="53">
        <v>46.07</v>
      </c>
      <c r="E79" s="37">
        <v>81.599999999999994</v>
      </c>
      <c r="F79" s="39" t="s">
        <v>76</v>
      </c>
      <c r="G79" s="39" t="s">
        <v>76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5.75" x14ac:dyDescent="0.25">
      <c r="B80" s="93"/>
      <c r="C80" s="16" t="s">
        <v>14</v>
      </c>
      <c r="D80" s="53"/>
      <c r="E80" s="37"/>
      <c r="F80" s="34"/>
      <c r="G80" s="34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9" x14ac:dyDescent="0.25">
      <c r="B81" s="12"/>
      <c r="C81" s="17"/>
      <c r="D81" s="17"/>
      <c r="E81" s="9"/>
      <c r="F81" s="9"/>
      <c r="G81" s="9"/>
      <c r="H81" s="9"/>
      <c r="I81" s="9"/>
    </row>
    <row r="82" spans="1:9" x14ac:dyDescent="0.25">
      <c r="A82" s="70">
        <v>14</v>
      </c>
      <c r="B82" s="57" t="s">
        <v>52</v>
      </c>
      <c r="C82" s="17"/>
      <c r="D82" s="17"/>
      <c r="E82" s="9"/>
      <c r="F82" s="9"/>
      <c r="G82" s="9"/>
      <c r="H82" s="9"/>
      <c r="I82" s="9"/>
    </row>
    <row r="83" spans="1:9" x14ac:dyDescent="0.25">
      <c r="B83" s="12"/>
      <c r="C83" s="17"/>
      <c r="D83" s="17"/>
      <c r="E83" s="9"/>
      <c r="F83" s="9"/>
      <c r="G83" s="9"/>
      <c r="H83" s="9"/>
      <c r="I83" s="9"/>
    </row>
    <row r="84" spans="1:9" ht="27" customHeight="1" x14ac:dyDescent="0.25">
      <c r="A84" s="68" t="s">
        <v>30</v>
      </c>
      <c r="B84" s="57" t="s">
        <v>37</v>
      </c>
      <c r="C84" s="18"/>
      <c r="D84" s="18"/>
      <c r="E84" s="19"/>
      <c r="F84" s="19"/>
      <c r="G84" s="19"/>
      <c r="H84" s="19"/>
      <c r="I84" s="19"/>
    </row>
    <row r="85" spans="1:9" ht="30" x14ac:dyDescent="0.25">
      <c r="A85" s="70"/>
      <c r="B85" s="57" t="s">
        <v>50</v>
      </c>
      <c r="C85" s="18"/>
      <c r="D85" s="18"/>
      <c r="E85" s="19"/>
      <c r="F85" s="19"/>
      <c r="G85" s="19"/>
      <c r="H85" s="19"/>
      <c r="I85" s="19"/>
    </row>
    <row r="86" spans="1:9" ht="30" x14ac:dyDescent="0.25">
      <c r="B86" s="57" t="s">
        <v>55</v>
      </c>
    </row>
  </sheetData>
  <mergeCells count="14">
    <mergeCell ref="A1:B1"/>
    <mergeCell ref="C41:E41"/>
    <mergeCell ref="C46:E46"/>
    <mergeCell ref="L59:N59"/>
    <mergeCell ref="B69:B71"/>
    <mergeCell ref="B72:B74"/>
    <mergeCell ref="B75:B77"/>
    <mergeCell ref="B66:E66"/>
    <mergeCell ref="F59:H59"/>
    <mergeCell ref="B78:B80"/>
    <mergeCell ref="B59:B60"/>
    <mergeCell ref="C59:C60"/>
    <mergeCell ref="D59:D60"/>
    <mergeCell ref="E59:E60"/>
  </mergeCells>
  <pageMargins left="0.51181102362204722" right="0.51181102362204722" top="0.55118110236220474" bottom="0.55118110236220474" header="0.31496062992125984" footer="0.31496062992125984"/>
  <pageSetup paperSize="9" scale="50" fitToHeight="2" orientation="landscape" r:id="rId1"/>
  <rowBreaks count="1" manualBreakCount="1">
    <brk id="4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7"/>
  <sheetViews>
    <sheetView view="pageBreakPreview" zoomScale="80" zoomScaleSheetLayoutView="80" workbookViewId="0"/>
  </sheetViews>
  <sheetFormatPr defaultColWidth="11.42578125" defaultRowHeight="15" x14ac:dyDescent="0.25"/>
  <cols>
    <col min="1" max="1" width="8.7109375" style="66" customWidth="1"/>
    <col min="2" max="2" width="64.28515625" style="56" customWidth="1"/>
    <col min="3" max="3" width="22.42578125" customWidth="1"/>
    <col min="4" max="4" width="17.7109375" customWidth="1"/>
    <col min="5" max="5" width="14.5703125" customWidth="1"/>
    <col min="6" max="7" width="17.28515625" bestFit="1" customWidth="1"/>
    <col min="8" max="8" width="12.5703125" bestFit="1" customWidth="1"/>
    <col min="9" max="9" width="9.42578125" customWidth="1"/>
    <col min="12" max="12" width="9.7109375" customWidth="1"/>
    <col min="13" max="13" width="10.140625" customWidth="1"/>
    <col min="14" max="14" width="10.42578125" customWidth="1"/>
  </cols>
  <sheetData>
    <row r="1" spans="1:17" x14ac:dyDescent="0.25">
      <c r="B1" s="72" t="s">
        <v>0</v>
      </c>
    </row>
    <row r="3" spans="1:17" x14ac:dyDescent="0.25">
      <c r="B3" s="57" t="s">
        <v>67</v>
      </c>
    </row>
    <row r="4" spans="1:17" ht="15.75" x14ac:dyDescent="0.25">
      <c r="A4" s="67"/>
      <c r="D4" s="5"/>
    </row>
    <row r="5" spans="1:17" ht="15.75" x14ac:dyDescent="0.25">
      <c r="A5" s="69">
        <v>1</v>
      </c>
      <c r="B5" s="58" t="s">
        <v>112</v>
      </c>
      <c r="C5" s="61" t="s">
        <v>57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70"/>
      <c r="B6" s="8"/>
      <c r="C6" s="62"/>
      <c r="D6" s="5"/>
    </row>
    <row r="7" spans="1:17" ht="15.75" x14ac:dyDescent="0.25">
      <c r="A7" s="70">
        <v>2</v>
      </c>
      <c r="B7" s="8" t="s">
        <v>125</v>
      </c>
      <c r="C7" s="63">
        <v>42.49</v>
      </c>
      <c r="D7" s="5"/>
    </row>
    <row r="8" spans="1:17" x14ac:dyDescent="0.25">
      <c r="A8" s="70"/>
      <c r="B8" s="8"/>
      <c r="D8" s="5"/>
    </row>
    <row r="9" spans="1:17" ht="15.75" x14ac:dyDescent="0.25">
      <c r="A9" s="70">
        <v>3</v>
      </c>
      <c r="B9" s="8" t="s">
        <v>86</v>
      </c>
      <c r="C9" s="71" t="s">
        <v>76</v>
      </c>
      <c r="D9" s="42"/>
    </row>
    <row r="10" spans="1:17" x14ac:dyDescent="0.25">
      <c r="A10" s="70"/>
      <c r="B10" s="8"/>
      <c r="D10" s="5"/>
    </row>
    <row r="11" spans="1:17" ht="45" x14ac:dyDescent="0.25">
      <c r="A11" s="70">
        <v>4</v>
      </c>
      <c r="B11" s="8" t="s">
        <v>100</v>
      </c>
      <c r="C11" s="71" t="s">
        <v>87</v>
      </c>
      <c r="D11" s="43"/>
    </row>
    <row r="12" spans="1:17" x14ac:dyDescent="0.25">
      <c r="A12" s="70"/>
      <c r="B12" s="8"/>
      <c r="D12" s="5"/>
    </row>
    <row r="13" spans="1:17" ht="45" x14ac:dyDescent="0.25">
      <c r="A13" s="70">
        <v>5</v>
      </c>
      <c r="B13" s="57" t="s">
        <v>33</v>
      </c>
      <c r="C13" s="64"/>
      <c r="D13" s="57"/>
      <c r="E13" s="57"/>
      <c r="F13" s="57"/>
      <c r="G13" s="57"/>
      <c r="H13" s="57"/>
      <c r="I13" s="57"/>
      <c r="J13" s="12"/>
      <c r="K13" s="12"/>
      <c r="L13" s="12"/>
      <c r="M13" s="12"/>
      <c r="N13" s="12"/>
    </row>
    <row r="14" spans="1:17" x14ac:dyDescent="0.25">
      <c r="A14" s="70"/>
      <c r="B14" s="13" t="s">
        <v>108</v>
      </c>
      <c r="C14" s="65">
        <v>0.5</v>
      </c>
      <c r="D14" s="10"/>
      <c r="E14" s="10"/>
      <c r="F14" s="10"/>
      <c r="G14" s="18"/>
      <c r="H14" s="18"/>
      <c r="I14" s="18"/>
      <c r="J14" s="18"/>
      <c r="K14" s="18"/>
      <c r="L14" s="18"/>
      <c r="M14" s="18"/>
      <c r="N14" s="18"/>
    </row>
    <row r="15" spans="1:17" ht="30" x14ac:dyDescent="0.25">
      <c r="A15" s="70"/>
      <c r="B15" s="13" t="s">
        <v>109</v>
      </c>
      <c r="C15" s="65">
        <v>8.4400000000000003E-2</v>
      </c>
      <c r="D15" s="10"/>
      <c r="E15" s="10"/>
      <c r="F15" s="10"/>
      <c r="G15" s="18"/>
      <c r="H15" s="18"/>
      <c r="I15" s="18"/>
      <c r="J15" s="18"/>
      <c r="K15" s="18"/>
      <c r="L15" s="18"/>
      <c r="M15" s="18"/>
      <c r="N15" s="18"/>
    </row>
    <row r="16" spans="1:17" x14ac:dyDescent="0.25">
      <c r="A16" s="70"/>
      <c r="B16" s="13" t="s">
        <v>110</v>
      </c>
      <c r="C16" s="65">
        <v>8.4400000000000003E-2</v>
      </c>
      <c r="D16" s="10"/>
      <c r="E16" s="10"/>
      <c r="F16" s="1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70"/>
      <c r="B17" s="13"/>
      <c r="C17" s="10"/>
      <c r="D17" s="10"/>
      <c r="E17" s="10"/>
      <c r="F17" s="10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70"/>
      <c r="B18" s="13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70"/>
      <c r="B19" s="13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</row>
    <row r="20" spans="1:14" ht="30" customHeight="1" x14ac:dyDescent="0.25">
      <c r="A20" s="70">
        <v>6</v>
      </c>
      <c r="B20" s="90" t="s">
        <v>49</v>
      </c>
      <c r="C20" s="90"/>
      <c r="D20" s="90"/>
      <c r="E20" s="57"/>
      <c r="F20" s="57"/>
      <c r="G20" s="57"/>
      <c r="H20" s="57"/>
      <c r="I20" s="57"/>
      <c r="J20" s="57"/>
    </row>
    <row r="21" spans="1:14" x14ac:dyDescent="0.25">
      <c r="A21" s="70"/>
      <c r="B21" s="13"/>
      <c r="C21" s="13"/>
      <c r="D21" s="13"/>
      <c r="E21" s="13"/>
      <c r="F21" s="13"/>
      <c r="G21" s="13"/>
      <c r="H21" s="13"/>
      <c r="I21" s="13"/>
      <c r="J21" s="13"/>
    </row>
    <row r="22" spans="1:14" x14ac:dyDescent="0.25">
      <c r="A22" s="70"/>
      <c r="B22" s="13"/>
      <c r="C22" s="13"/>
      <c r="D22" s="31" t="s">
        <v>59</v>
      </c>
      <c r="E22" s="27"/>
      <c r="F22" s="13"/>
    </row>
    <row r="23" spans="1:14" x14ac:dyDescent="0.25">
      <c r="A23" s="70"/>
      <c r="B23" s="29" t="s">
        <v>27</v>
      </c>
      <c r="C23" s="30" t="s">
        <v>24</v>
      </c>
      <c r="D23" s="30" t="s">
        <v>25</v>
      </c>
      <c r="E23" s="31"/>
      <c r="F23" s="13"/>
    </row>
    <row r="24" spans="1:14" ht="15.75" x14ac:dyDescent="0.25">
      <c r="A24" s="70"/>
      <c r="B24" s="29" t="s">
        <v>26</v>
      </c>
      <c r="C24" s="48">
        <v>13707.77</v>
      </c>
      <c r="D24" s="40" t="s">
        <v>76</v>
      </c>
      <c r="E24" s="32"/>
      <c r="F24" s="13"/>
    </row>
    <row r="25" spans="1:14" x14ac:dyDescent="0.25">
      <c r="A25" s="70"/>
      <c r="B25" s="29" t="s">
        <v>31</v>
      </c>
      <c r="C25" s="49">
        <v>1471.27</v>
      </c>
      <c r="D25" s="40" t="s">
        <v>76</v>
      </c>
      <c r="E25" s="32"/>
      <c r="F25" s="13"/>
    </row>
    <row r="26" spans="1:14" ht="15.75" x14ac:dyDescent="0.25">
      <c r="A26" s="70"/>
      <c r="B26" s="29" t="s">
        <v>32</v>
      </c>
      <c r="C26" s="50">
        <v>707.2</v>
      </c>
      <c r="D26" s="40" t="s">
        <v>76</v>
      </c>
      <c r="E26" s="13"/>
      <c r="F26" s="13"/>
    </row>
    <row r="27" spans="1:14" ht="15.75" x14ac:dyDescent="0.25">
      <c r="A27" s="70"/>
      <c r="B27" s="29" t="s">
        <v>48</v>
      </c>
      <c r="C27" s="48">
        <v>6089.71</v>
      </c>
      <c r="D27" s="40" t="s">
        <v>76</v>
      </c>
      <c r="E27" s="13"/>
      <c r="F27" s="13"/>
    </row>
    <row r="28" spans="1:14" x14ac:dyDescent="0.25">
      <c r="A28" s="70"/>
      <c r="B28" s="27"/>
      <c r="C28" s="13"/>
      <c r="D28" s="13"/>
      <c r="E28" s="13"/>
      <c r="F28" s="13"/>
    </row>
    <row r="29" spans="1:14" ht="47.25" customHeight="1" x14ac:dyDescent="0.25">
      <c r="A29" s="70">
        <v>7</v>
      </c>
      <c r="B29" s="103" t="s">
        <v>54</v>
      </c>
      <c r="C29" s="103"/>
      <c r="D29" s="57"/>
      <c r="E29" s="57"/>
      <c r="F29" s="57"/>
      <c r="G29" s="57"/>
      <c r="H29" s="57"/>
      <c r="I29" s="57"/>
      <c r="J29" s="57"/>
    </row>
    <row r="30" spans="1:14" x14ac:dyDescent="0.25">
      <c r="A30" s="70"/>
      <c r="B30" s="104" t="s">
        <v>28</v>
      </c>
      <c r="C30" s="105" t="s">
        <v>126</v>
      </c>
      <c r="D30" s="27"/>
      <c r="E30" s="27"/>
      <c r="F30" s="27"/>
    </row>
    <row r="31" spans="1:14" x14ac:dyDescent="0.25">
      <c r="A31" s="70"/>
      <c r="B31" s="104" t="s">
        <v>23</v>
      </c>
      <c r="C31" s="105" t="s">
        <v>76</v>
      </c>
      <c r="D31" s="27"/>
      <c r="E31" s="27"/>
      <c r="F31" s="27"/>
    </row>
    <row r="32" spans="1:14" x14ac:dyDescent="0.25">
      <c r="A32" s="70"/>
      <c r="B32" s="13"/>
      <c r="C32" s="27"/>
      <c r="D32" s="27"/>
      <c r="E32" s="27"/>
      <c r="F32" s="27"/>
    </row>
    <row r="33" spans="1:10" x14ac:dyDescent="0.25">
      <c r="A33" s="70"/>
      <c r="B33" s="13"/>
      <c r="C33" s="27"/>
      <c r="D33" s="27"/>
      <c r="E33" s="27"/>
      <c r="F33" s="27"/>
    </row>
    <row r="34" spans="1:10" ht="38.25" customHeight="1" x14ac:dyDescent="0.25">
      <c r="A34" s="70">
        <v>8</v>
      </c>
      <c r="B34" s="90" t="s">
        <v>56</v>
      </c>
      <c r="C34" s="90"/>
      <c r="D34" s="57"/>
      <c r="E34" s="57"/>
      <c r="F34" s="57"/>
      <c r="G34" s="57"/>
      <c r="H34" s="57"/>
      <c r="I34" s="57"/>
      <c r="J34" s="57"/>
    </row>
    <row r="35" spans="1:10" x14ac:dyDescent="0.25">
      <c r="A35" s="70"/>
      <c r="B35" s="13" t="s">
        <v>28</v>
      </c>
      <c r="C35" s="27" t="s">
        <v>121</v>
      </c>
      <c r="D35" s="27"/>
      <c r="E35" s="27"/>
      <c r="F35" s="27"/>
    </row>
    <row r="36" spans="1:10" x14ac:dyDescent="0.25">
      <c r="A36" s="70"/>
      <c r="B36" s="13" t="s">
        <v>23</v>
      </c>
      <c r="C36" s="27" t="s">
        <v>76</v>
      </c>
      <c r="D36" s="27"/>
      <c r="E36" s="27"/>
      <c r="F36" s="27"/>
    </row>
    <row r="37" spans="1:10" x14ac:dyDescent="0.25">
      <c r="A37" s="70"/>
      <c r="B37" s="13"/>
      <c r="C37" s="27"/>
      <c r="D37" s="27"/>
      <c r="E37" s="27"/>
      <c r="F37" s="27"/>
    </row>
    <row r="38" spans="1:10" x14ac:dyDescent="0.25">
      <c r="D38" s="14"/>
      <c r="E38" s="27"/>
    </row>
    <row r="39" spans="1:10" ht="51" customHeight="1" x14ac:dyDescent="0.25">
      <c r="A39" s="70">
        <v>9</v>
      </c>
      <c r="B39" s="90" t="s">
        <v>34</v>
      </c>
      <c r="C39" s="90"/>
      <c r="D39" s="57"/>
      <c r="E39" s="57"/>
      <c r="F39" s="57"/>
      <c r="G39" s="57"/>
      <c r="H39" s="57"/>
      <c r="I39" s="57"/>
      <c r="J39" s="57"/>
    </row>
    <row r="40" spans="1:10" ht="18" customHeight="1" x14ac:dyDescent="0.25">
      <c r="A40" s="70"/>
      <c r="B40" s="13" t="s">
        <v>29</v>
      </c>
      <c r="C40" s="27" t="s">
        <v>88</v>
      </c>
      <c r="D40" s="27"/>
      <c r="E40" s="27"/>
      <c r="F40" s="10"/>
    </row>
    <row r="41" spans="1:10" x14ac:dyDescent="0.25">
      <c r="A41" s="70"/>
      <c r="B41" s="13" t="s">
        <v>38</v>
      </c>
      <c r="C41" s="27" t="s">
        <v>89</v>
      </c>
      <c r="D41" s="27"/>
      <c r="E41" s="27"/>
      <c r="F41" s="13"/>
    </row>
    <row r="42" spans="1:10" x14ac:dyDescent="0.25">
      <c r="A42" s="70"/>
      <c r="B42" s="13" t="s">
        <v>43</v>
      </c>
      <c r="C42" s="89" t="s">
        <v>91</v>
      </c>
      <c r="D42" s="89"/>
      <c r="E42" s="89"/>
      <c r="F42" s="13"/>
    </row>
    <row r="43" spans="1:10" x14ac:dyDescent="0.25">
      <c r="D43" s="14"/>
    </row>
    <row r="44" spans="1:10" ht="51" customHeight="1" x14ac:dyDescent="0.25">
      <c r="A44" s="70">
        <v>10</v>
      </c>
      <c r="B44" s="57" t="s">
        <v>42</v>
      </c>
      <c r="C44" s="64"/>
      <c r="D44" s="64"/>
      <c r="E44" s="64"/>
      <c r="F44" s="57"/>
      <c r="G44" s="57"/>
      <c r="H44" s="57"/>
      <c r="I44" s="57"/>
      <c r="J44" s="57"/>
    </row>
    <row r="45" spans="1:10" x14ac:dyDescent="0.25">
      <c r="A45" s="70"/>
      <c r="B45" s="13" t="s">
        <v>106</v>
      </c>
      <c r="C45" s="27" t="s">
        <v>88</v>
      </c>
      <c r="D45" s="27"/>
      <c r="E45" s="27"/>
      <c r="F45" s="13"/>
      <c r="G45" s="13"/>
      <c r="H45" s="13"/>
      <c r="I45" s="13"/>
      <c r="J45" s="13"/>
    </row>
    <row r="46" spans="1:10" x14ac:dyDescent="0.25">
      <c r="A46" s="70"/>
      <c r="B46" s="13" t="s">
        <v>84</v>
      </c>
      <c r="C46" s="27" t="s">
        <v>89</v>
      </c>
      <c r="D46" s="27"/>
      <c r="E46" s="27"/>
      <c r="F46" s="13"/>
      <c r="G46" s="13"/>
      <c r="H46" s="13"/>
      <c r="I46" s="13"/>
      <c r="J46" s="13"/>
    </row>
    <row r="47" spans="1:10" ht="17.25" customHeight="1" x14ac:dyDescent="0.25">
      <c r="A47" s="70"/>
      <c r="B47" s="13" t="s">
        <v>90</v>
      </c>
      <c r="C47" s="89" t="s">
        <v>91</v>
      </c>
      <c r="D47" s="89"/>
      <c r="E47" s="89"/>
      <c r="F47" s="13"/>
      <c r="G47" s="13"/>
      <c r="H47" s="13"/>
      <c r="I47" s="13"/>
      <c r="J47" s="13"/>
    </row>
    <row r="48" spans="1:10" x14ac:dyDescent="0.25">
      <c r="A48" s="70"/>
      <c r="B48" s="13"/>
      <c r="C48" s="13"/>
      <c r="D48" s="13"/>
      <c r="E48" s="13"/>
      <c r="F48" s="13"/>
      <c r="G48" s="13"/>
      <c r="H48" s="13"/>
      <c r="I48" s="13"/>
      <c r="J48" s="13"/>
    </row>
    <row r="49" spans="1:14" x14ac:dyDescent="0.25">
      <c r="A49" s="70"/>
      <c r="B49" s="13"/>
      <c r="C49" s="13"/>
      <c r="D49" s="13"/>
      <c r="E49" s="13"/>
      <c r="F49" s="13"/>
      <c r="G49" s="13"/>
      <c r="H49" s="13"/>
      <c r="I49" s="13"/>
      <c r="J49" s="13"/>
    </row>
    <row r="50" spans="1:14" x14ac:dyDescent="0.25">
      <c r="A50" s="70"/>
      <c r="B50" s="13"/>
      <c r="C50" s="13"/>
      <c r="D50" s="13"/>
      <c r="E50" s="13"/>
      <c r="F50" s="13"/>
    </row>
    <row r="51" spans="1:14" ht="15.95" customHeight="1" x14ac:dyDescent="0.25">
      <c r="A51" s="70">
        <v>11</v>
      </c>
      <c r="B51" s="90" t="s">
        <v>40</v>
      </c>
      <c r="C51" s="90"/>
      <c r="D51" s="90"/>
      <c r="E51" s="90"/>
      <c r="F51" s="90"/>
      <c r="G51" s="90"/>
      <c r="H51" s="90"/>
      <c r="I51" s="90"/>
      <c r="J51" s="90"/>
    </row>
    <row r="52" spans="1:14" x14ac:dyDescent="0.25">
      <c r="A52" s="70"/>
      <c r="B52" s="13" t="s">
        <v>44</v>
      </c>
      <c r="C52" s="13"/>
      <c r="D52" s="13"/>
      <c r="E52" s="13"/>
      <c r="F52" s="13"/>
      <c r="G52" s="13"/>
      <c r="H52" s="13"/>
      <c r="I52" s="13"/>
      <c r="J52" s="13"/>
    </row>
    <row r="53" spans="1:14" ht="45" x14ac:dyDescent="0.25">
      <c r="A53" s="70"/>
      <c r="B53" s="13" t="s">
        <v>45</v>
      </c>
      <c r="C53" s="10"/>
      <c r="D53" s="10"/>
      <c r="E53" s="10"/>
      <c r="F53" s="10"/>
      <c r="G53" s="10"/>
      <c r="H53" s="10"/>
      <c r="I53" s="10"/>
      <c r="J53" s="10"/>
    </row>
    <row r="54" spans="1:14" ht="30" x14ac:dyDescent="0.25">
      <c r="A54" s="70"/>
      <c r="B54" s="13" t="s">
        <v>46</v>
      </c>
      <c r="C54" s="10"/>
      <c r="D54" s="10"/>
      <c r="E54" s="10"/>
      <c r="F54" s="10"/>
      <c r="G54" s="10"/>
      <c r="H54" s="10"/>
      <c r="I54" s="10"/>
      <c r="J54" s="10"/>
    </row>
    <row r="55" spans="1:14" ht="30" x14ac:dyDescent="0.25">
      <c r="A55" s="70"/>
      <c r="B55" s="27" t="s">
        <v>41</v>
      </c>
      <c r="C55" s="13"/>
      <c r="D55" s="13"/>
      <c r="E55" s="13"/>
      <c r="F55" s="13"/>
      <c r="G55" s="13"/>
      <c r="H55" s="13"/>
      <c r="I55" s="13"/>
      <c r="J55" s="13"/>
    </row>
    <row r="56" spans="1:14" x14ac:dyDescent="0.25">
      <c r="D56" s="14"/>
    </row>
    <row r="57" spans="1:14" x14ac:dyDescent="0.25">
      <c r="A57" s="70">
        <v>12</v>
      </c>
      <c r="B57" s="57" t="s">
        <v>21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70"/>
      <c r="B58" s="27" t="s">
        <v>36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70"/>
      <c r="B59" s="1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0" customHeight="1" x14ac:dyDescent="0.25">
      <c r="A60" s="68"/>
      <c r="B60" s="95" t="s">
        <v>2</v>
      </c>
      <c r="C60" s="95" t="s">
        <v>3</v>
      </c>
      <c r="D60" s="95" t="s">
        <v>4</v>
      </c>
      <c r="E60" s="95" t="s">
        <v>5</v>
      </c>
      <c r="F60" s="99" t="s">
        <v>6</v>
      </c>
      <c r="G60" s="100"/>
      <c r="H60" s="101"/>
      <c r="I60" s="36"/>
      <c r="J60" s="36"/>
      <c r="K60" s="36"/>
      <c r="L60" s="94"/>
      <c r="M60" s="94"/>
      <c r="N60" s="94"/>
    </row>
    <row r="61" spans="1:14" ht="45" x14ac:dyDescent="0.25">
      <c r="B61" s="95"/>
      <c r="C61" s="95"/>
      <c r="D61" s="95"/>
      <c r="E61" s="95"/>
      <c r="F61" s="11" t="s">
        <v>7</v>
      </c>
      <c r="G61" s="11" t="s">
        <v>8</v>
      </c>
      <c r="H61" s="11" t="s">
        <v>9</v>
      </c>
      <c r="I61" s="24"/>
      <c r="J61" s="24"/>
      <c r="K61" s="24"/>
      <c r="L61" s="24"/>
      <c r="M61" s="24"/>
      <c r="N61" s="24"/>
    </row>
    <row r="62" spans="1:14" ht="15.75" x14ac:dyDescent="0.25">
      <c r="B62" s="11" t="s">
        <v>15</v>
      </c>
      <c r="C62" s="83">
        <v>273</v>
      </c>
      <c r="D62" s="84">
        <v>456.4</v>
      </c>
      <c r="E62" s="83">
        <v>514.20000000000005</v>
      </c>
      <c r="F62" s="83">
        <v>358.65</v>
      </c>
      <c r="G62" s="83">
        <v>395</v>
      </c>
      <c r="H62" s="83">
        <v>286.64999999999998</v>
      </c>
      <c r="I62" s="35"/>
      <c r="J62" s="35"/>
      <c r="K62" s="35"/>
      <c r="L62" s="35"/>
      <c r="M62" s="35"/>
      <c r="N62" s="35"/>
    </row>
    <row r="63" spans="1:14" ht="15.75" x14ac:dyDescent="0.25">
      <c r="B63" s="11" t="s">
        <v>130</v>
      </c>
      <c r="C63" s="85">
        <v>22146.65</v>
      </c>
      <c r="D63" s="85">
        <v>22519.4</v>
      </c>
      <c r="E63" s="85">
        <v>23264.85</v>
      </c>
      <c r="F63" s="85">
        <v>22326.9</v>
      </c>
      <c r="G63" s="85">
        <v>22326.9</v>
      </c>
      <c r="H63" s="85">
        <v>21817.45</v>
      </c>
      <c r="I63" s="35"/>
      <c r="J63" s="35"/>
      <c r="K63" s="35"/>
      <c r="L63" s="35"/>
      <c r="M63" s="35"/>
      <c r="N63" s="35"/>
    </row>
    <row r="64" spans="1:14" ht="30" customHeight="1" x14ac:dyDescent="0.25">
      <c r="B64" s="106" t="s">
        <v>68</v>
      </c>
      <c r="C64" s="52" t="s">
        <v>76</v>
      </c>
      <c r="D64" s="52" t="s">
        <v>76</v>
      </c>
      <c r="E64" s="52" t="s">
        <v>76</v>
      </c>
      <c r="F64" s="52" t="s">
        <v>76</v>
      </c>
      <c r="G64" s="52" t="s">
        <v>76</v>
      </c>
      <c r="H64" s="52" t="s">
        <v>76</v>
      </c>
      <c r="I64" s="35"/>
      <c r="J64" s="35"/>
      <c r="K64" s="35"/>
      <c r="L64" s="35"/>
      <c r="M64" s="35"/>
      <c r="N64" s="35"/>
    </row>
    <row r="65" spans="1:17" x14ac:dyDescent="0.25">
      <c r="B65" s="2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7" x14ac:dyDescent="0.25">
      <c r="B66" s="2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7" ht="57.75" customHeight="1" x14ac:dyDescent="0.25">
      <c r="A67" s="70">
        <v>13</v>
      </c>
      <c r="B67" s="90" t="s">
        <v>53</v>
      </c>
      <c r="C67" s="90"/>
      <c r="D67" s="90"/>
      <c r="E67" s="90"/>
      <c r="F67" s="90"/>
      <c r="G67" s="90"/>
      <c r="H67" s="57"/>
      <c r="I67" s="57"/>
      <c r="J67" s="57"/>
      <c r="K67" s="26"/>
      <c r="L67" s="26"/>
      <c r="M67" s="26"/>
      <c r="N67" s="26"/>
      <c r="O67" s="26"/>
      <c r="P67" s="26"/>
      <c r="Q67" s="26"/>
    </row>
    <row r="68" spans="1:17" x14ac:dyDescent="0.25">
      <c r="A68" s="7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35" x14ac:dyDescent="0.25">
      <c r="B69" s="60" t="s">
        <v>16</v>
      </c>
      <c r="C69" s="28" t="s">
        <v>17</v>
      </c>
      <c r="D69" s="29" t="s">
        <v>47</v>
      </c>
      <c r="E69" s="29" t="s">
        <v>10</v>
      </c>
      <c r="F69" s="29" t="s">
        <v>11</v>
      </c>
      <c r="G69" s="29" t="s">
        <v>12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33.75" customHeight="1" x14ac:dyDescent="0.25">
      <c r="B70" s="96" t="s">
        <v>18</v>
      </c>
      <c r="C70" s="74" t="s">
        <v>137</v>
      </c>
      <c r="D70" s="53">
        <v>11.1</v>
      </c>
      <c r="E70" s="37">
        <v>28.28</v>
      </c>
      <c r="F70" s="39" t="s">
        <v>76</v>
      </c>
      <c r="G70" s="39" t="s">
        <v>76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30" customHeight="1" x14ac:dyDescent="0.25">
      <c r="B71" s="96"/>
      <c r="C71" s="74" t="s">
        <v>138</v>
      </c>
      <c r="D71" s="53">
        <v>19.170000000000002</v>
      </c>
      <c r="E71" s="107">
        <v>0</v>
      </c>
      <c r="F71" s="39" t="s">
        <v>76</v>
      </c>
      <c r="G71" s="39" t="s">
        <v>76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5.75" x14ac:dyDescent="0.25">
      <c r="B72" s="96"/>
      <c r="C72" s="16" t="s">
        <v>14</v>
      </c>
      <c r="D72" s="53"/>
      <c r="E72" s="108"/>
      <c r="F72" s="34"/>
      <c r="G72" s="34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30.75" x14ac:dyDescent="0.25">
      <c r="B73" s="96" t="s">
        <v>19</v>
      </c>
      <c r="C73" s="74" t="s">
        <v>137</v>
      </c>
      <c r="D73" s="53" t="s">
        <v>58</v>
      </c>
      <c r="E73" s="108">
        <f>358.65/E70</f>
        <v>12.682107496463932</v>
      </c>
      <c r="F73" s="39" t="s">
        <v>76</v>
      </c>
      <c r="G73" s="39" t="s">
        <v>76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42.75" customHeight="1" x14ac:dyDescent="0.25">
      <c r="B74" s="96"/>
      <c r="C74" s="74" t="s">
        <v>138</v>
      </c>
      <c r="D74" s="53" t="s">
        <v>58</v>
      </c>
      <c r="E74" s="107">
        <v>0</v>
      </c>
      <c r="F74" s="39" t="s">
        <v>76</v>
      </c>
      <c r="G74" s="39" t="s">
        <v>76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15.75" x14ac:dyDescent="0.25">
      <c r="B75" s="96"/>
      <c r="C75" s="16" t="s">
        <v>14</v>
      </c>
      <c r="D75" s="53"/>
      <c r="E75" s="108"/>
      <c r="F75" s="34"/>
      <c r="G75" s="34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30.75" x14ac:dyDescent="0.25">
      <c r="B76" s="96" t="s">
        <v>20</v>
      </c>
      <c r="C76" s="74" t="s">
        <v>137</v>
      </c>
      <c r="D76" s="53">
        <v>21.34</v>
      </c>
      <c r="E76" s="76">
        <f>1471.27/(707.2+6089.71)</f>
        <v>0.21646159799085174</v>
      </c>
      <c r="F76" s="39" t="s">
        <v>76</v>
      </c>
      <c r="G76" s="39" t="s">
        <v>76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33.75" customHeight="1" x14ac:dyDescent="0.25">
      <c r="B77" s="96"/>
      <c r="C77" s="74" t="s">
        <v>138</v>
      </c>
      <c r="D77" s="53">
        <v>24.16</v>
      </c>
      <c r="E77" s="107">
        <v>0</v>
      </c>
      <c r="F77" s="39" t="s">
        <v>76</v>
      </c>
      <c r="G77" s="39" t="s">
        <v>76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t="15.75" x14ac:dyDescent="0.25">
      <c r="B78" s="96"/>
      <c r="C78" s="16" t="s">
        <v>14</v>
      </c>
      <c r="D78" s="53"/>
      <c r="E78" s="108"/>
      <c r="F78" s="34"/>
      <c r="G78" s="34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30.75" x14ac:dyDescent="0.25">
      <c r="B79" s="91" t="s">
        <v>51</v>
      </c>
      <c r="C79" s="74" t="s">
        <v>137</v>
      </c>
      <c r="D79" s="53">
        <v>260.22000000000003</v>
      </c>
      <c r="E79" s="108">
        <f>(707.2+6089.71)/70.7</f>
        <v>96.137340876944833</v>
      </c>
      <c r="F79" s="39" t="s">
        <v>76</v>
      </c>
      <c r="G79" s="39" t="s">
        <v>76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53.25" customHeight="1" x14ac:dyDescent="0.25">
      <c r="B80" s="92"/>
      <c r="C80" s="74" t="s">
        <v>138</v>
      </c>
      <c r="D80" s="86">
        <v>0</v>
      </c>
      <c r="E80" s="107">
        <v>0</v>
      </c>
      <c r="F80" s="39" t="s">
        <v>76</v>
      </c>
      <c r="G80" s="39" t="s">
        <v>76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5.75" x14ac:dyDescent="0.25">
      <c r="B81" s="93"/>
      <c r="C81" s="16" t="s">
        <v>14</v>
      </c>
      <c r="D81" s="53"/>
      <c r="E81" s="108"/>
      <c r="F81" s="37"/>
      <c r="G81" s="37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25">
      <c r="B82" s="12"/>
      <c r="C82" s="17"/>
      <c r="D82" s="17"/>
      <c r="E82" s="109"/>
      <c r="F82" s="9"/>
      <c r="G82" s="9"/>
      <c r="H82" s="9"/>
      <c r="I82" s="9"/>
    </row>
    <row r="83" spans="1:17" x14ac:dyDescent="0.25">
      <c r="A83" s="70">
        <v>14</v>
      </c>
      <c r="B83" s="57" t="s">
        <v>52</v>
      </c>
      <c r="C83" s="17"/>
      <c r="D83" s="17"/>
      <c r="E83" s="109"/>
      <c r="F83" s="9"/>
      <c r="G83" s="9"/>
      <c r="H83" s="9"/>
      <c r="I83" s="9"/>
    </row>
    <row r="84" spans="1:17" x14ac:dyDescent="0.25">
      <c r="B84" s="12"/>
      <c r="C84" s="17"/>
      <c r="D84" s="17"/>
      <c r="E84" s="109"/>
      <c r="F84" s="9"/>
      <c r="G84" s="9"/>
      <c r="H84" s="9"/>
      <c r="I84" s="9"/>
    </row>
    <row r="85" spans="1:17" ht="30" x14ac:dyDescent="0.25">
      <c r="A85" s="68" t="s">
        <v>30</v>
      </c>
      <c r="B85" s="57" t="s">
        <v>37</v>
      </c>
      <c r="C85" s="18"/>
      <c r="D85" s="18"/>
      <c r="E85" s="19"/>
      <c r="F85" s="19"/>
      <c r="G85" s="19"/>
      <c r="H85" s="19"/>
      <c r="I85" s="19"/>
    </row>
    <row r="86" spans="1:17" ht="45" x14ac:dyDescent="0.25">
      <c r="A86" s="70"/>
      <c r="B86" s="57" t="s">
        <v>50</v>
      </c>
      <c r="C86" s="18"/>
      <c r="D86" s="18"/>
      <c r="E86" s="19"/>
      <c r="F86" s="19"/>
      <c r="G86" s="19"/>
      <c r="H86" s="19"/>
      <c r="I86" s="19"/>
    </row>
    <row r="87" spans="1:17" ht="45" x14ac:dyDescent="0.25">
      <c r="B87" s="57" t="s">
        <v>55</v>
      </c>
    </row>
  </sheetData>
  <mergeCells count="18">
    <mergeCell ref="B79:B81"/>
    <mergeCell ref="B60:B61"/>
    <mergeCell ref="C60:C61"/>
    <mergeCell ref="D60:D61"/>
    <mergeCell ref="E60:E61"/>
    <mergeCell ref="B67:G67"/>
    <mergeCell ref="B20:D20"/>
    <mergeCell ref="L60:N60"/>
    <mergeCell ref="B70:B72"/>
    <mergeCell ref="B73:B75"/>
    <mergeCell ref="B76:B78"/>
    <mergeCell ref="F60:H60"/>
    <mergeCell ref="C47:E47"/>
    <mergeCell ref="B39:C39"/>
    <mergeCell ref="B34:C34"/>
    <mergeCell ref="B29:C29"/>
    <mergeCell ref="B51:J51"/>
    <mergeCell ref="C42:E42"/>
  </mergeCells>
  <pageMargins left="0.31496062992125984" right="0.31496062992125984" top="0.35433070866141736" bottom="0.35433070866141736" header="0.31496062992125984" footer="0.31496062992125984"/>
  <pageSetup scale="49" orientation="landscape" r:id="rId1"/>
  <rowBreaks count="1" manualBreakCount="1">
    <brk id="5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9"/>
  <sheetViews>
    <sheetView view="pageBreakPreview" zoomScale="85" zoomScaleSheetLayoutView="85" workbookViewId="0"/>
  </sheetViews>
  <sheetFormatPr defaultColWidth="11.42578125" defaultRowHeight="15" x14ac:dyDescent="0.25"/>
  <cols>
    <col min="1" max="1" width="9.140625" style="66" customWidth="1"/>
    <col min="2" max="2" width="66.140625" style="56" customWidth="1"/>
    <col min="3" max="3" width="27.28515625" customWidth="1"/>
    <col min="4" max="4" width="21.28515625" customWidth="1"/>
    <col min="5" max="5" width="16.140625" customWidth="1"/>
    <col min="6" max="7" width="17.42578125" bestFit="1" customWidth="1"/>
    <col min="8" max="8" width="11.28515625" bestFit="1" customWidth="1"/>
    <col min="9" max="9" width="9.42578125" customWidth="1"/>
    <col min="12" max="12" width="9.7109375" customWidth="1"/>
    <col min="13" max="13" width="10.140625" customWidth="1"/>
    <col min="14" max="14" width="10.42578125" customWidth="1"/>
  </cols>
  <sheetData>
    <row r="1" spans="1:17" x14ac:dyDescent="0.25">
      <c r="B1" s="72" t="s">
        <v>0</v>
      </c>
    </row>
    <row r="3" spans="1:17" x14ac:dyDescent="0.25">
      <c r="B3" s="57" t="s">
        <v>72</v>
      </c>
    </row>
    <row r="4" spans="1:17" ht="15.75" x14ac:dyDescent="0.25">
      <c r="A4" s="67"/>
      <c r="D4" s="5"/>
    </row>
    <row r="5" spans="1:17" ht="15.75" x14ac:dyDescent="0.25">
      <c r="A5" s="69">
        <v>1</v>
      </c>
      <c r="B5" s="58" t="s">
        <v>1</v>
      </c>
      <c r="C5" s="61" t="s">
        <v>57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70"/>
      <c r="B6" s="8"/>
      <c r="C6" s="62"/>
      <c r="D6" s="5"/>
    </row>
    <row r="7" spans="1:17" ht="15.75" x14ac:dyDescent="0.25">
      <c r="A7" s="70">
        <v>2</v>
      </c>
      <c r="B7" s="8" t="s">
        <v>22</v>
      </c>
      <c r="C7" s="63">
        <v>65.88</v>
      </c>
      <c r="D7" s="5"/>
    </row>
    <row r="8" spans="1:17" x14ac:dyDescent="0.25">
      <c r="A8" s="70"/>
      <c r="B8" s="8"/>
      <c r="D8" s="5"/>
    </row>
    <row r="9" spans="1:17" ht="15.75" x14ac:dyDescent="0.25">
      <c r="A9" s="70">
        <v>3</v>
      </c>
      <c r="B9" s="8" t="s">
        <v>63</v>
      </c>
      <c r="C9" s="63" t="s">
        <v>76</v>
      </c>
      <c r="D9" s="42"/>
    </row>
    <row r="10" spans="1:17" ht="15.75" x14ac:dyDescent="0.25">
      <c r="A10" s="70"/>
      <c r="B10" s="8"/>
      <c r="C10" s="63"/>
      <c r="D10" s="5"/>
    </row>
    <row r="11" spans="1:17" ht="45" x14ac:dyDescent="0.25">
      <c r="A11" s="70">
        <v>4</v>
      </c>
      <c r="B11" s="8" t="s">
        <v>69</v>
      </c>
      <c r="C11" s="63" t="s">
        <v>92</v>
      </c>
      <c r="D11" s="43"/>
    </row>
    <row r="12" spans="1:17" x14ac:dyDescent="0.25">
      <c r="A12" s="70"/>
      <c r="B12" s="8"/>
      <c r="D12" s="5"/>
    </row>
    <row r="13" spans="1:17" ht="41.25" customHeight="1" x14ac:dyDescent="0.25">
      <c r="A13" s="70">
        <v>5</v>
      </c>
      <c r="B13" s="57" t="s">
        <v>33</v>
      </c>
      <c r="C13" s="64"/>
      <c r="D13" s="57"/>
      <c r="E13" s="57"/>
      <c r="F13" s="57"/>
      <c r="G13" s="57"/>
      <c r="H13" s="57"/>
      <c r="I13" s="57"/>
      <c r="J13" s="12"/>
      <c r="K13" s="12"/>
      <c r="L13" s="12"/>
      <c r="M13" s="12"/>
      <c r="N13" s="12"/>
    </row>
    <row r="14" spans="1:17" x14ac:dyDescent="0.25">
      <c r="A14" s="70"/>
      <c r="B14" s="13" t="s">
        <v>75</v>
      </c>
      <c r="C14" s="23" t="s">
        <v>93</v>
      </c>
      <c r="D14" s="10"/>
      <c r="E14" s="10"/>
      <c r="F14" s="10"/>
      <c r="G14" s="18"/>
      <c r="H14" s="18"/>
      <c r="I14" s="18"/>
      <c r="J14" s="18"/>
      <c r="K14" s="18"/>
      <c r="L14" s="18"/>
      <c r="M14" s="18"/>
      <c r="N14" s="18"/>
    </row>
    <row r="15" spans="1:17" ht="30" x14ac:dyDescent="0.25">
      <c r="A15" s="70"/>
      <c r="B15" s="13" t="s">
        <v>73</v>
      </c>
      <c r="C15" s="23" t="s">
        <v>93</v>
      </c>
      <c r="D15" s="10"/>
      <c r="E15" s="10"/>
      <c r="F15" s="10"/>
      <c r="G15" s="18"/>
      <c r="H15" s="18"/>
      <c r="I15" s="18"/>
      <c r="J15" s="18"/>
      <c r="K15" s="18"/>
      <c r="L15" s="18"/>
      <c r="M15" s="18"/>
      <c r="N15" s="18"/>
    </row>
    <row r="16" spans="1:17" x14ac:dyDescent="0.25">
      <c r="A16" s="70"/>
      <c r="B16" s="13" t="s">
        <v>64</v>
      </c>
      <c r="C16" s="23" t="s">
        <v>76</v>
      </c>
      <c r="D16" s="10"/>
      <c r="E16" s="10"/>
      <c r="F16" s="1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70"/>
      <c r="B17" s="13" t="s">
        <v>60</v>
      </c>
      <c r="C17" s="23" t="s">
        <v>76</v>
      </c>
      <c r="D17" s="10"/>
      <c r="E17" s="10"/>
      <c r="F17" s="10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70"/>
      <c r="B18" s="13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70"/>
      <c r="B19" s="13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</row>
    <row r="20" spans="1:14" ht="29.25" customHeight="1" x14ac:dyDescent="0.25">
      <c r="A20" s="70">
        <v>6</v>
      </c>
      <c r="B20" s="90" t="s">
        <v>49</v>
      </c>
      <c r="C20" s="90"/>
      <c r="D20" s="90"/>
      <c r="E20" s="57"/>
      <c r="F20" s="57"/>
      <c r="G20" s="57"/>
      <c r="H20" s="57"/>
      <c r="I20" s="57"/>
      <c r="J20" s="57"/>
    </row>
    <row r="21" spans="1:14" x14ac:dyDescent="0.25">
      <c r="A21" s="70"/>
      <c r="B21" s="13"/>
      <c r="C21" s="13"/>
      <c r="D21" s="13"/>
      <c r="E21" s="13"/>
      <c r="F21" s="13"/>
      <c r="G21" s="13"/>
      <c r="H21" s="13"/>
      <c r="I21" s="13"/>
      <c r="J21" s="13"/>
    </row>
    <row r="22" spans="1:14" x14ac:dyDescent="0.25">
      <c r="A22" s="70"/>
      <c r="B22" s="13"/>
      <c r="C22" s="13"/>
      <c r="D22" s="31" t="s">
        <v>59</v>
      </c>
      <c r="E22" s="27"/>
      <c r="F22" s="13"/>
    </row>
    <row r="23" spans="1:14" x14ac:dyDescent="0.25">
      <c r="A23" s="70"/>
      <c r="B23" s="29" t="s">
        <v>27</v>
      </c>
      <c r="C23" s="30" t="s">
        <v>24</v>
      </c>
      <c r="D23" s="30" t="s">
        <v>25</v>
      </c>
      <c r="E23" s="31"/>
      <c r="F23" s="13"/>
    </row>
    <row r="24" spans="1:14" x14ac:dyDescent="0.25">
      <c r="A24" s="70"/>
      <c r="B24" s="29" t="s">
        <v>26</v>
      </c>
      <c r="C24" s="54">
        <v>14143.67</v>
      </c>
      <c r="D24" s="40" t="s">
        <v>76</v>
      </c>
      <c r="E24" s="32"/>
      <c r="F24" s="13"/>
    </row>
    <row r="25" spans="1:14" x14ac:dyDescent="0.25">
      <c r="A25" s="70"/>
      <c r="B25" s="29" t="s">
        <v>31</v>
      </c>
      <c r="C25" s="54">
        <v>872.18</v>
      </c>
      <c r="D25" s="40" t="s">
        <v>76</v>
      </c>
      <c r="E25" s="32"/>
      <c r="F25" s="13"/>
    </row>
    <row r="26" spans="1:14" x14ac:dyDescent="0.25">
      <c r="A26" s="70"/>
      <c r="B26" s="29" t="s">
        <v>32</v>
      </c>
      <c r="C26" s="40">
        <v>1549</v>
      </c>
      <c r="D26" s="40" t="s">
        <v>76</v>
      </c>
      <c r="E26" s="13"/>
      <c r="F26" s="13"/>
    </row>
    <row r="27" spans="1:14" x14ac:dyDescent="0.25">
      <c r="A27" s="70"/>
      <c r="B27" s="29" t="s">
        <v>48</v>
      </c>
      <c r="C27" s="40">
        <v>6496</v>
      </c>
      <c r="D27" s="40" t="s">
        <v>76</v>
      </c>
      <c r="E27" s="13"/>
      <c r="F27" s="13"/>
    </row>
    <row r="28" spans="1:14" x14ac:dyDescent="0.25">
      <c r="A28" s="70"/>
      <c r="B28" s="27"/>
      <c r="C28" s="13"/>
      <c r="D28" s="13"/>
      <c r="E28" s="13"/>
      <c r="F28" s="13"/>
    </row>
    <row r="29" spans="1:14" ht="42" customHeight="1" x14ac:dyDescent="0.25">
      <c r="A29" s="70">
        <v>7</v>
      </c>
      <c r="B29" s="103" t="s">
        <v>54</v>
      </c>
      <c r="C29" s="103"/>
      <c r="D29" s="103"/>
      <c r="E29" s="57"/>
      <c r="F29" s="57"/>
      <c r="G29" s="57"/>
      <c r="H29" s="57"/>
      <c r="I29" s="57"/>
      <c r="J29" s="57"/>
    </row>
    <row r="30" spans="1:14" x14ac:dyDescent="0.25">
      <c r="A30" s="70"/>
      <c r="B30" s="104" t="s">
        <v>28</v>
      </c>
      <c r="C30" s="105" t="s">
        <v>145</v>
      </c>
      <c r="D30" s="105"/>
      <c r="E30" s="27"/>
      <c r="F30" s="27"/>
    </row>
    <row r="31" spans="1:14" x14ac:dyDescent="0.25">
      <c r="A31" s="70"/>
      <c r="B31" s="104" t="s">
        <v>23</v>
      </c>
      <c r="C31" s="105" t="s">
        <v>76</v>
      </c>
      <c r="D31" s="105"/>
      <c r="E31" s="27"/>
      <c r="F31" s="27"/>
    </row>
    <row r="32" spans="1:14" x14ac:dyDescent="0.25">
      <c r="A32" s="70"/>
      <c r="B32" s="13"/>
      <c r="C32" s="27"/>
      <c r="D32" s="27"/>
      <c r="E32" s="27"/>
      <c r="F32" s="27"/>
    </row>
    <row r="33" spans="1:10" x14ac:dyDescent="0.25">
      <c r="A33" s="70"/>
      <c r="B33" s="13"/>
      <c r="C33" s="27"/>
      <c r="D33" s="27"/>
      <c r="E33" s="27"/>
      <c r="F33" s="27"/>
    </row>
    <row r="34" spans="1:10" ht="15.95" customHeight="1" x14ac:dyDescent="0.25">
      <c r="A34" s="70">
        <v>8</v>
      </c>
      <c r="B34" s="90" t="s">
        <v>56</v>
      </c>
      <c r="C34" s="90"/>
      <c r="D34" s="90"/>
      <c r="E34" s="90"/>
      <c r="F34" s="90"/>
      <c r="G34" s="90"/>
      <c r="H34" s="90"/>
      <c r="I34" s="90"/>
      <c r="J34" s="90"/>
    </row>
    <row r="35" spans="1:10" ht="26.25" customHeight="1" x14ac:dyDescent="0.25">
      <c r="A35" s="70"/>
      <c r="B35" s="13" t="s">
        <v>28</v>
      </c>
      <c r="C35" s="27" t="s">
        <v>121</v>
      </c>
      <c r="D35" s="27"/>
      <c r="E35" s="27"/>
      <c r="F35" s="27"/>
    </row>
    <row r="36" spans="1:10" x14ac:dyDescent="0.25">
      <c r="A36" s="70"/>
      <c r="B36" s="13"/>
      <c r="C36" s="27"/>
      <c r="D36" s="27"/>
      <c r="E36" s="27"/>
      <c r="F36" s="27"/>
    </row>
    <row r="37" spans="1:10" x14ac:dyDescent="0.25">
      <c r="A37" s="70"/>
      <c r="B37" s="13"/>
      <c r="C37" s="27"/>
      <c r="D37" s="27"/>
      <c r="E37" s="27"/>
      <c r="F37" s="27"/>
    </row>
    <row r="38" spans="1:10" x14ac:dyDescent="0.25">
      <c r="D38" s="14"/>
      <c r="E38" s="27"/>
    </row>
    <row r="39" spans="1:10" ht="50.25" customHeight="1" x14ac:dyDescent="0.25">
      <c r="A39" s="70">
        <v>9</v>
      </c>
      <c r="B39" s="90" t="s">
        <v>34</v>
      </c>
      <c r="C39" s="90"/>
      <c r="D39" s="57"/>
      <c r="E39" s="57"/>
      <c r="F39" s="57"/>
      <c r="G39" s="57"/>
      <c r="H39" s="57"/>
      <c r="I39" s="57"/>
      <c r="J39" s="57"/>
    </row>
    <row r="40" spans="1:10" x14ac:dyDescent="0.25">
      <c r="A40" s="70"/>
      <c r="B40" s="13" t="s">
        <v>29</v>
      </c>
      <c r="C40" s="27" t="s">
        <v>94</v>
      </c>
      <c r="D40" s="27"/>
      <c r="E40" s="27"/>
      <c r="F40" s="10"/>
    </row>
    <row r="41" spans="1:10" x14ac:dyDescent="0.25">
      <c r="A41" s="70"/>
      <c r="B41" s="13" t="s">
        <v>38</v>
      </c>
      <c r="C41" s="27" t="s">
        <v>93</v>
      </c>
      <c r="D41" s="27"/>
      <c r="E41" s="27"/>
      <c r="F41" s="13"/>
    </row>
    <row r="42" spans="1:10" x14ac:dyDescent="0.25">
      <c r="A42" s="70"/>
      <c r="B42" s="13" t="s">
        <v>43</v>
      </c>
      <c r="C42" s="89" t="s">
        <v>96</v>
      </c>
      <c r="D42" s="89"/>
      <c r="E42" s="89"/>
      <c r="F42" s="13"/>
    </row>
    <row r="43" spans="1:10" x14ac:dyDescent="0.25">
      <c r="D43" s="14"/>
    </row>
    <row r="44" spans="1:10" ht="33.75" customHeight="1" x14ac:dyDescent="0.25">
      <c r="A44" s="70">
        <v>10</v>
      </c>
      <c r="B44" s="90" t="s">
        <v>42</v>
      </c>
      <c r="C44" s="90"/>
      <c r="D44" s="57"/>
      <c r="E44" s="57"/>
      <c r="F44" s="57"/>
      <c r="G44" s="57"/>
      <c r="H44" s="57"/>
      <c r="I44" s="57"/>
      <c r="J44" s="57"/>
    </row>
    <row r="45" spans="1:10" x14ac:dyDescent="0.25">
      <c r="A45" s="70"/>
      <c r="B45" s="13" t="s">
        <v>85</v>
      </c>
      <c r="C45" s="27" t="s">
        <v>94</v>
      </c>
      <c r="D45" s="27"/>
      <c r="E45" s="27"/>
      <c r="F45" s="13"/>
      <c r="G45" s="13"/>
      <c r="H45" s="13"/>
      <c r="I45" s="13"/>
      <c r="J45" s="13"/>
    </row>
    <row r="46" spans="1:10" x14ac:dyDescent="0.25">
      <c r="A46" s="70"/>
      <c r="B46" s="13" t="s">
        <v>84</v>
      </c>
      <c r="C46" s="27" t="s">
        <v>93</v>
      </c>
      <c r="D46" s="27"/>
      <c r="E46" s="27"/>
      <c r="F46" s="13"/>
      <c r="G46" s="13"/>
      <c r="H46" s="13"/>
      <c r="I46" s="13"/>
      <c r="J46" s="13"/>
    </row>
    <row r="47" spans="1:10" x14ac:dyDescent="0.25">
      <c r="A47" s="70"/>
      <c r="B47" s="13" t="s">
        <v>95</v>
      </c>
      <c r="C47" s="89" t="s">
        <v>96</v>
      </c>
      <c r="D47" s="89"/>
      <c r="E47" s="89"/>
      <c r="F47" s="13"/>
      <c r="G47" s="13"/>
      <c r="H47" s="13"/>
      <c r="I47" s="13"/>
      <c r="J47" s="13"/>
    </row>
    <row r="48" spans="1:10" x14ac:dyDescent="0.25">
      <c r="A48" s="70"/>
      <c r="B48" s="13"/>
      <c r="C48" s="13"/>
      <c r="D48" s="13"/>
      <c r="E48" s="13"/>
      <c r="F48" s="13"/>
      <c r="G48" s="13"/>
      <c r="H48" s="13"/>
      <c r="I48" s="13"/>
      <c r="J48" s="13"/>
    </row>
    <row r="49" spans="1:14" x14ac:dyDescent="0.25">
      <c r="A49" s="70"/>
      <c r="B49" s="13"/>
      <c r="C49" s="13"/>
      <c r="D49" s="13"/>
      <c r="E49" s="13"/>
      <c r="F49" s="13"/>
      <c r="G49" s="13"/>
      <c r="H49" s="13"/>
      <c r="I49" s="13"/>
      <c r="J49" s="13"/>
    </row>
    <row r="50" spans="1:14" x14ac:dyDescent="0.25">
      <c r="A50" s="70"/>
      <c r="B50" s="13"/>
      <c r="C50" s="13"/>
      <c r="D50" s="13"/>
      <c r="E50" s="13"/>
      <c r="F50" s="13"/>
    </row>
    <row r="51" spans="1:14" ht="40.5" customHeight="1" x14ac:dyDescent="0.25">
      <c r="A51" s="70">
        <v>11</v>
      </c>
      <c r="B51" s="90" t="s">
        <v>40</v>
      </c>
      <c r="C51" s="90"/>
      <c r="D51" s="57"/>
      <c r="E51" s="57"/>
      <c r="F51" s="57"/>
      <c r="G51" s="57"/>
      <c r="H51" s="57"/>
      <c r="I51" s="57"/>
      <c r="J51" s="57"/>
    </row>
    <row r="52" spans="1:14" x14ac:dyDescent="0.25">
      <c r="A52" s="70"/>
      <c r="B52" s="13" t="s">
        <v>44</v>
      </c>
      <c r="C52" s="13" t="s">
        <v>76</v>
      </c>
      <c r="D52" s="13"/>
      <c r="E52" s="13"/>
      <c r="F52" s="13"/>
      <c r="G52" s="13"/>
      <c r="H52" s="13"/>
      <c r="I52" s="13"/>
      <c r="J52" s="13"/>
    </row>
    <row r="53" spans="1:14" ht="30" x14ac:dyDescent="0.25">
      <c r="A53" s="70"/>
      <c r="B53" s="13" t="s">
        <v>45</v>
      </c>
      <c r="C53" s="10"/>
      <c r="D53" s="10"/>
      <c r="E53" s="10"/>
      <c r="F53" s="10"/>
      <c r="G53" s="10"/>
      <c r="H53" s="10"/>
      <c r="I53" s="10"/>
      <c r="J53" s="10"/>
    </row>
    <row r="54" spans="1:14" ht="30" x14ac:dyDescent="0.25">
      <c r="A54" s="70"/>
      <c r="B54" s="13" t="s">
        <v>46</v>
      </c>
      <c r="C54" s="10"/>
      <c r="D54" s="10"/>
      <c r="E54" s="10"/>
      <c r="F54" s="10"/>
      <c r="G54" s="10"/>
      <c r="H54" s="10"/>
      <c r="I54" s="10"/>
      <c r="J54" s="10"/>
    </row>
    <row r="55" spans="1:14" ht="30" x14ac:dyDescent="0.25">
      <c r="A55" s="70"/>
      <c r="B55" s="27" t="s">
        <v>41</v>
      </c>
      <c r="C55" s="13"/>
      <c r="D55" s="13"/>
      <c r="E55" s="13"/>
      <c r="F55" s="13"/>
      <c r="G55" s="13"/>
      <c r="H55" s="13"/>
      <c r="I55" s="13"/>
      <c r="J55" s="13"/>
    </row>
    <row r="56" spans="1:14" x14ac:dyDescent="0.25">
      <c r="D56" s="14"/>
    </row>
    <row r="57" spans="1:14" x14ac:dyDescent="0.25">
      <c r="A57" s="70">
        <v>12</v>
      </c>
      <c r="B57" s="57" t="s">
        <v>21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70"/>
      <c r="B58" s="27" t="s">
        <v>36</v>
      </c>
      <c r="C58" s="10"/>
      <c r="D58" s="10"/>
      <c r="E58" s="10"/>
      <c r="F58" s="10"/>
      <c r="G58" s="10"/>
      <c r="H58" s="10"/>
      <c r="I58" s="10"/>
      <c r="J58" s="41"/>
      <c r="K58" s="10"/>
      <c r="L58" s="10"/>
      <c r="M58" s="10"/>
      <c r="N58" s="10"/>
    </row>
    <row r="59" spans="1:14" x14ac:dyDescent="0.25">
      <c r="A59" s="70"/>
      <c r="B59" s="13"/>
      <c r="C59" s="10"/>
      <c r="D59" s="10"/>
      <c r="E59" s="10"/>
      <c r="F59" s="10"/>
      <c r="G59" s="10"/>
      <c r="H59" s="10"/>
      <c r="I59" s="10"/>
      <c r="J59" s="41"/>
      <c r="K59" s="10"/>
      <c r="L59" s="10"/>
      <c r="M59" s="10"/>
      <c r="N59" s="10"/>
    </row>
    <row r="60" spans="1:14" ht="38.25" customHeight="1" x14ac:dyDescent="0.25">
      <c r="A60" s="68"/>
      <c r="B60" s="95" t="s">
        <v>2</v>
      </c>
      <c r="C60" s="95" t="s">
        <v>3</v>
      </c>
      <c r="D60" s="95" t="s">
        <v>4</v>
      </c>
      <c r="E60" s="95" t="s">
        <v>5</v>
      </c>
      <c r="F60" s="97" t="s">
        <v>6</v>
      </c>
      <c r="G60" s="97"/>
      <c r="H60" s="97"/>
      <c r="I60" s="36"/>
      <c r="J60" s="36"/>
      <c r="K60" s="36"/>
      <c r="L60" s="94"/>
      <c r="M60" s="94"/>
      <c r="N60" s="94"/>
    </row>
    <row r="61" spans="1:14" ht="48" customHeight="1" x14ac:dyDescent="0.25">
      <c r="B61" s="95"/>
      <c r="C61" s="95"/>
      <c r="D61" s="95"/>
      <c r="E61" s="95"/>
      <c r="F61" s="11" t="s">
        <v>7</v>
      </c>
      <c r="G61" s="11" t="s">
        <v>8</v>
      </c>
      <c r="H61" s="11" t="s">
        <v>9</v>
      </c>
      <c r="I61" s="24"/>
      <c r="J61" s="24"/>
      <c r="K61" s="24"/>
      <c r="L61" s="24"/>
      <c r="M61" s="24"/>
      <c r="N61" s="24"/>
    </row>
    <row r="62" spans="1:14" ht="24.95" customHeight="1" x14ac:dyDescent="0.25">
      <c r="B62" s="11" t="s">
        <v>15</v>
      </c>
      <c r="C62" s="48">
        <v>82.95</v>
      </c>
      <c r="D62" s="51">
        <v>52.85</v>
      </c>
      <c r="E62" s="55">
        <v>40.799999999999997</v>
      </c>
      <c r="F62" s="48">
        <v>50.05</v>
      </c>
      <c r="G62" s="48">
        <v>87</v>
      </c>
      <c r="H62" s="48">
        <v>47.6</v>
      </c>
      <c r="I62" s="35"/>
      <c r="J62" s="35"/>
      <c r="K62" s="35"/>
      <c r="L62" s="35"/>
      <c r="M62" s="35"/>
      <c r="N62" s="35"/>
    </row>
    <row r="63" spans="1:14" ht="54" customHeight="1" x14ac:dyDescent="0.25">
      <c r="B63" s="11" t="s">
        <v>130</v>
      </c>
      <c r="C63" s="48">
        <v>22493.55</v>
      </c>
      <c r="D63" s="48">
        <v>22513.7</v>
      </c>
      <c r="E63" s="48">
        <v>21884.5</v>
      </c>
      <c r="F63" s="48">
        <v>22326.9</v>
      </c>
      <c r="G63" s="48">
        <v>22493.55</v>
      </c>
      <c r="H63" s="48">
        <v>21817.45</v>
      </c>
      <c r="I63" s="35"/>
      <c r="J63" s="35"/>
      <c r="K63" s="35"/>
      <c r="L63" s="35"/>
      <c r="M63" s="35"/>
      <c r="N63" s="35"/>
    </row>
    <row r="64" spans="1:14" ht="29.25" customHeight="1" x14ac:dyDescent="0.25">
      <c r="B64" s="106" t="s">
        <v>74</v>
      </c>
      <c r="C64" s="48" t="s">
        <v>76</v>
      </c>
      <c r="D64" s="48" t="s">
        <v>76</v>
      </c>
      <c r="E64" s="48" t="s">
        <v>76</v>
      </c>
      <c r="F64" s="48" t="s">
        <v>76</v>
      </c>
      <c r="G64" s="48" t="s">
        <v>76</v>
      </c>
      <c r="H64" s="48" t="s">
        <v>76</v>
      </c>
      <c r="I64" s="35"/>
      <c r="J64" s="35"/>
      <c r="K64" s="35"/>
      <c r="L64" s="35"/>
      <c r="M64" s="35"/>
      <c r="N64" s="35"/>
    </row>
    <row r="65" spans="1:17" x14ac:dyDescent="0.25">
      <c r="B65" s="2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7" x14ac:dyDescent="0.25">
      <c r="B66" s="2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7" ht="44.25" customHeight="1" x14ac:dyDescent="0.25">
      <c r="A67" s="70">
        <v>13</v>
      </c>
      <c r="B67" s="90" t="s">
        <v>53</v>
      </c>
      <c r="C67" s="90"/>
      <c r="D67" s="90"/>
      <c r="E67" s="90"/>
      <c r="F67" s="90"/>
      <c r="G67" s="90"/>
      <c r="H67" s="57"/>
      <c r="I67" s="57"/>
      <c r="J67" s="57"/>
      <c r="K67" s="26"/>
      <c r="L67" s="26"/>
      <c r="M67" s="26"/>
      <c r="N67" s="26"/>
      <c r="O67" s="26"/>
      <c r="P67" s="26"/>
      <c r="Q67" s="26"/>
    </row>
    <row r="68" spans="1:17" x14ac:dyDescent="0.25">
      <c r="A68" s="7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05" x14ac:dyDescent="0.25">
      <c r="B69" s="59" t="s">
        <v>16</v>
      </c>
      <c r="C69" s="28" t="s">
        <v>17</v>
      </c>
      <c r="D69" s="29" t="s">
        <v>47</v>
      </c>
      <c r="E69" s="29" t="s">
        <v>10</v>
      </c>
      <c r="F69" s="29" t="s">
        <v>11</v>
      </c>
      <c r="G69" s="29" t="s">
        <v>12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30.75" x14ac:dyDescent="0.25">
      <c r="B70" s="96" t="s">
        <v>18</v>
      </c>
      <c r="C70" s="74" t="s">
        <v>136</v>
      </c>
      <c r="D70" s="53">
        <v>7.55</v>
      </c>
      <c r="E70" s="53">
        <v>12.82</v>
      </c>
      <c r="F70" s="39" t="s">
        <v>76</v>
      </c>
      <c r="G70" s="39" t="s">
        <v>76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30.75" x14ac:dyDescent="0.25">
      <c r="B71" s="96"/>
      <c r="C71" s="74" t="s">
        <v>115</v>
      </c>
      <c r="D71" s="53">
        <v>9.16</v>
      </c>
      <c r="E71" s="53">
        <v>6.09</v>
      </c>
      <c r="F71" s="39" t="s">
        <v>76</v>
      </c>
      <c r="G71" s="39" t="s">
        <v>76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5.75" x14ac:dyDescent="0.25">
      <c r="B72" s="96"/>
      <c r="C72" s="16" t="s">
        <v>14</v>
      </c>
      <c r="D72" s="53"/>
      <c r="E72" s="53"/>
      <c r="F72" s="34"/>
      <c r="G72" s="34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30.75" x14ac:dyDescent="0.25">
      <c r="B73" s="96" t="s">
        <v>19</v>
      </c>
      <c r="C73" s="74" t="s">
        <v>136</v>
      </c>
      <c r="D73" s="53">
        <v>15.9</v>
      </c>
      <c r="E73" s="53">
        <f>50.05/E70</f>
        <v>3.9040561622464898</v>
      </c>
      <c r="F73" s="39" t="s">
        <v>76</v>
      </c>
      <c r="G73" s="39" t="s">
        <v>76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30.75" x14ac:dyDescent="0.25">
      <c r="B74" s="96"/>
      <c r="C74" s="74" t="s">
        <v>115</v>
      </c>
      <c r="D74" s="53">
        <v>8.85</v>
      </c>
      <c r="E74" s="53">
        <f>65.8/6.09</f>
        <v>10.804597701149426</v>
      </c>
      <c r="F74" s="39" t="s">
        <v>76</v>
      </c>
      <c r="G74" s="39" t="s">
        <v>76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15.75" x14ac:dyDescent="0.25">
      <c r="B75" s="96"/>
      <c r="C75" s="16" t="s">
        <v>14</v>
      </c>
      <c r="D75" s="53" t="s">
        <v>71</v>
      </c>
      <c r="E75" s="53">
        <v>16.75</v>
      </c>
      <c r="F75" s="34"/>
      <c r="G75" s="34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30.75" x14ac:dyDescent="0.25">
      <c r="B76" s="96" t="s">
        <v>20</v>
      </c>
      <c r="C76" s="74" t="s">
        <v>136</v>
      </c>
      <c r="D76" s="53">
        <v>28.22</v>
      </c>
      <c r="E76" s="75">
        <f>872/8045</f>
        <v>0.1083903045369795</v>
      </c>
      <c r="F76" s="39" t="s">
        <v>76</v>
      </c>
      <c r="G76" s="39" t="s">
        <v>76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30.75" x14ac:dyDescent="0.25">
      <c r="B77" s="96"/>
      <c r="C77" s="74" t="s">
        <v>115</v>
      </c>
      <c r="D77" s="53">
        <v>46.14</v>
      </c>
      <c r="E77" s="53">
        <v>60.2</v>
      </c>
      <c r="F77" s="39" t="s">
        <v>76</v>
      </c>
      <c r="G77" s="39" t="s">
        <v>76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t="15.75" x14ac:dyDescent="0.25">
      <c r="B78" s="96"/>
      <c r="C78" s="16" t="s">
        <v>14</v>
      </c>
      <c r="D78" s="53"/>
      <c r="E78" s="53"/>
      <c r="F78" s="34"/>
      <c r="G78" s="34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30.75" x14ac:dyDescent="0.25">
      <c r="B79" s="91" t="s">
        <v>51</v>
      </c>
      <c r="C79" s="74" t="s">
        <v>136</v>
      </c>
      <c r="D79" s="53">
        <v>26.75</v>
      </c>
      <c r="E79" s="53">
        <f>(8045/1549)*10</f>
        <v>51.936733376371855</v>
      </c>
      <c r="F79" s="39" t="s">
        <v>76</v>
      </c>
      <c r="G79" s="39" t="s">
        <v>76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30.75" x14ac:dyDescent="0.25">
      <c r="B80" s="92"/>
      <c r="C80" s="74" t="s">
        <v>115</v>
      </c>
      <c r="D80" s="53">
        <v>19.63</v>
      </c>
      <c r="E80" s="53">
        <v>15.4</v>
      </c>
      <c r="F80" s="39" t="s">
        <v>76</v>
      </c>
      <c r="G80" s="39" t="s">
        <v>76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5.75" x14ac:dyDescent="0.25">
      <c r="B81" s="93"/>
      <c r="C81" s="16" t="s">
        <v>14</v>
      </c>
      <c r="D81" s="33" t="s">
        <v>71</v>
      </c>
      <c r="E81" s="53"/>
      <c r="F81" s="34"/>
      <c r="G81" s="34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25">
      <c r="B82" s="12"/>
      <c r="C82" s="17"/>
      <c r="D82" s="17"/>
      <c r="E82" s="9"/>
      <c r="F82" s="9"/>
      <c r="G82" s="9"/>
      <c r="H82" s="9"/>
      <c r="I82" s="9"/>
    </row>
    <row r="83" spans="1:17" x14ac:dyDescent="0.25">
      <c r="A83" s="70">
        <v>14</v>
      </c>
      <c r="B83" s="57" t="s">
        <v>52</v>
      </c>
      <c r="C83" s="17"/>
      <c r="D83" s="17"/>
      <c r="E83" s="9"/>
      <c r="F83" s="9"/>
      <c r="G83" s="9"/>
      <c r="H83" s="9"/>
      <c r="I83" s="9"/>
    </row>
    <row r="84" spans="1:17" x14ac:dyDescent="0.25">
      <c r="B84" s="12"/>
      <c r="C84" s="17"/>
      <c r="D84" s="17"/>
      <c r="E84" s="9"/>
      <c r="F84" s="9"/>
      <c r="G84" s="9"/>
      <c r="H84" s="9"/>
      <c r="I84" s="9"/>
    </row>
    <row r="85" spans="1:17" ht="30" x14ac:dyDescent="0.25">
      <c r="A85" s="68" t="s">
        <v>30</v>
      </c>
      <c r="B85" s="57" t="s">
        <v>37</v>
      </c>
      <c r="C85" s="18"/>
      <c r="D85" s="18"/>
      <c r="E85" s="19"/>
      <c r="F85" s="19"/>
      <c r="G85" s="19"/>
      <c r="H85" s="19"/>
      <c r="I85" s="19"/>
    </row>
    <row r="86" spans="1:17" ht="45" x14ac:dyDescent="0.25">
      <c r="A86" s="70"/>
      <c r="B86" s="57" t="s">
        <v>50</v>
      </c>
      <c r="C86" s="18"/>
      <c r="D86" s="18"/>
      <c r="E86" s="19"/>
      <c r="F86" s="19"/>
      <c r="G86" s="19"/>
      <c r="H86" s="19"/>
      <c r="I86" s="19"/>
    </row>
    <row r="87" spans="1:17" ht="45" x14ac:dyDescent="0.25">
      <c r="B87" s="57" t="s">
        <v>55</v>
      </c>
    </row>
    <row r="89" spans="1:17" x14ac:dyDescent="0.25">
      <c r="D89" s="88"/>
    </row>
  </sheetData>
  <mergeCells count="19">
    <mergeCell ref="C47:E47"/>
    <mergeCell ref="B67:G67"/>
    <mergeCell ref="B51:C51"/>
    <mergeCell ref="L60:N60"/>
    <mergeCell ref="B70:B72"/>
    <mergeCell ref="D60:D61"/>
    <mergeCell ref="E60:E61"/>
    <mergeCell ref="F60:H60"/>
    <mergeCell ref="B73:B75"/>
    <mergeCell ref="B76:B78"/>
    <mergeCell ref="B79:B81"/>
    <mergeCell ref="B60:B61"/>
    <mergeCell ref="C60:C61"/>
    <mergeCell ref="B34:J34"/>
    <mergeCell ref="B20:D20"/>
    <mergeCell ref="B29:D29"/>
    <mergeCell ref="B39:C39"/>
    <mergeCell ref="B44:C44"/>
    <mergeCell ref="C42:E42"/>
  </mergeCells>
  <pageMargins left="0.31496062992125984" right="0.31496062992125984" top="0.35433070866141736" bottom="0.35433070866141736" header="0.31496062992125984" footer="0.31496062992125984"/>
  <pageSetup paperSize="9" scale="50" orientation="landscape" r:id="rId1"/>
  <rowBreaks count="1" manualBreakCount="1">
    <brk id="56" max="8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0"/>
  <sheetViews>
    <sheetView view="pageBreakPreview" zoomScale="80" zoomScaleNormal="90" zoomScaleSheetLayoutView="80" workbookViewId="0"/>
  </sheetViews>
  <sheetFormatPr defaultColWidth="11.42578125" defaultRowHeight="15" x14ac:dyDescent="0.25"/>
  <cols>
    <col min="1" max="1" width="8.140625" style="66" customWidth="1"/>
    <col min="2" max="2" width="63.28515625" style="56" customWidth="1"/>
    <col min="3" max="3" width="42.7109375" customWidth="1"/>
    <col min="4" max="4" width="21.28515625" customWidth="1"/>
    <col min="5" max="5" width="16.85546875" customWidth="1"/>
    <col min="6" max="6" width="17.85546875" customWidth="1"/>
    <col min="7" max="7" width="17.7109375" customWidth="1"/>
    <col min="8" max="8" width="14" customWidth="1"/>
    <col min="9" max="9" width="9.42578125" customWidth="1"/>
    <col min="12" max="12" width="9.7109375" customWidth="1"/>
    <col min="13" max="13" width="10.140625" customWidth="1"/>
    <col min="14" max="14" width="10.42578125" customWidth="1"/>
  </cols>
  <sheetData>
    <row r="1" spans="1:17" x14ac:dyDescent="0.25">
      <c r="B1" s="72" t="s">
        <v>0</v>
      </c>
    </row>
    <row r="3" spans="1:17" x14ac:dyDescent="0.25">
      <c r="B3" s="57" t="s">
        <v>122</v>
      </c>
    </row>
    <row r="4" spans="1:17" ht="15.75" x14ac:dyDescent="0.25">
      <c r="A4" s="67"/>
      <c r="D4" s="5"/>
    </row>
    <row r="5" spans="1:17" ht="15.75" x14ac:dyDescent="0.25">
      <c r="A5" s="69">
        <v>1</v>
      </c>
      <c r="B5" s="58" t="s">
        <v>1</v>
      </c>
      <c r="C5" s="61" t="s">
        <v>57</v>
      </c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70"/>
      <c r="B6" s="8"/>
      <c r="C6" s="62"/>
      <c r="D6" s="5"/>
    </row>
    <row r="7" spans="1:17" ht="15.75" x14ac:dyDescent="0.25">
      <c r="A7" s="70">
        <v>2</v>
      </c>
      <c r="B7" s="8" t="s">
        <v>22</v>
      </c>
      <c r="C7" s="63">
        <v>8.48</v>
      </c>
      <c r="D7" s="5"/>
    </row>
    <row r="8" spans="1:17" x14ac:dyDescent="0.25">
      <c r="A8" s="70"/>
      <c r="B8" s="8"/>
      <c r="D8" s="5"/>
    </row>
    <row r="9" spans="1:17" ht="15.75" x14ac:dyDescent="0.25">
      <c r="A9" s="70">
        <v>3</v>
      </c>
      <c r="B9" s="8" t="s">
        <v>111</v>
      </c>
      <c r="C9" s="63" t="s">
        <v>76</v>
      </c>
      <c r="D9" s="42" t="s">
        <v>71</v>
      </c>
    </row>
    <row r="10" spans="1:17" ht="15.75" x14ac:dyDescent="0.25">
      <c r="A10" s="70"/>
      <c r="B10" s="8"/>
      <c r="C10" s="63"/>
      <c r="D10" s="5"/>
    </row>
    <row r="11" spans="1:17" ht="45" x14ac:dyDescent="0.25">
      <c r="A11" s="70">
        <v>4</v>
      </c>
      <c r="B11" s="8" t="s">
        <v>123</v>
      </c>
      <c r="C11" s="71" t="s">
        <v>97</v>
      </c>
      <c r="D11" s="43"/>
    </row>
    <row r="12" spans="1:17" x14ac:dyDescent="0.25">
      <c r="A12" s="70"/>
      <c r="B12" s="8"/>
      <c r="D12" s="5"/>
    </row>
    <row r="13" spans="1:17" ht="54" customHeight="1" x14ac:dyDescent="0.25">
      <c r="A13" s="70">
        <v>5</v>
      </c>
      <c r="B13" s="57" t="s">
        <v>33</v>
      </c>
      <c r="C13" s="64"/>
      <c r="D13" s="57"/>
      <c r="E13" s="57"/>
      <c r="F13" s="57"/>
      <c r="G13" s="57"/>
      <c r="H13" s="57"/>
      <c r="I13" s="57"/>
      <c r="J13" s="12"/>
      <c r="K13" s="12"/>
      <c r="L13" s="12"/>
      <c r="M13" s="12"/>
      <c r="N13" s="12"/>
    </row>
    <row r="14" spans="1:17" x14ac:dyDescent="0.25">
      <c r="A14" s="70"/>
      <c r="B14" s="13" t="s">
        <v>108</v>
      </c>
      <c r="C14" s="65">
        <v>0.5</v>
      </c>
      <c r="D14" s="10"/>
      <c r="E14" s="10"/>
      <c r="F14" s="10"/>
      <c r="G14" s="18"/>
      <c r="H14" s="18"/>
      <c r="I14" s="18"/>
      <c r="J14" s="18"/>
      <c r="K14" s="18"/>
      <c r="L14" s="18"/>
      <c r="M14" s="18"/>
      <c r="N14" s="18"/>
    </row>
    <row r="15" spans="1:17" ht="30" x14ac:dyDescent="0.25">
      <c r="A15" s="70"/>
      <c r="B15" s="13" t="s">
        <v>109</v>
      </c>
      <c r="C15" s="23" t="s">
        <v>76</v>
      </c>
      <c r="D15" s="10"/>
      <c r="E15" s="10"/>
      <c r="F15" s="10"/>
      <c r="G15" s="18"/>
      <c r="H15" s="18"/>
      <c r="I15" s="18"/>
      <c r="J15" s="18"/>
      <c r="K15" s="18"/>
      <c r="L15" s="18"/>
      <c r="M15" s="18"/>
      <c r="N15" s="18"/>
    </row>
    <row r="16" spans="1:17" x14ac:dyDescent="0.25">
      <c r="A16" s="70"/>
      <c r="B16" s="13" t="s">
        <v>102</v>
      </c>
      <c r="C16" s="23" t="s">
        <v>76</v>
      </c>
      <c r="D16" s="10"/>
      <c r="E16" s="10"/>
      <c r="F16" s="10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70"/>
      <c r="B17" s="13" t="s">
        <v>103</v>
      </c>
      <c r="C17" s="23" t="s">
        <v>76</v>
      </c>
      <c r="D17" s="10"/>
      <c r="E17" s="10"/>
      <c r="F17" s="10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70"/>
      <c r="B18" s="13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70"/>
      <c r="B19" s="13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</row>
    <row r="20" spans="1:14" ht="36" customHeight="1" x14ac:dyDescent="0.25">
      <c r="A20" s="70">
        <v>6</v>
      </c>
      <c r="B20" s="90" t="s">
        <v>49</v>
      </c>
      <c r="C20" s="90"/>
      <c r="D20" s="90"/>
      <c r="E20" s="57"/>
      <c r="F20" s="57"/>
      <c r="G20" s="57"/>
      <c r="H20" s="57"/>
      <c r="I20" s="57"/>
      <c r="J20" s="57"/>
    </row>
    <row r="21" spans="1:14" x14ac:dyDescent="0.25">
      <c r="A21" s="70"/>
      <c r="B21" s="13"/>
      <c r="C21" s="13"/>
      <c r="D21" s="31" t="s">
        <v>59</v>
      </c>
      <c r="E21" s="27"/>
      <c r="F21" s="13"/>
    </row>
    <row r="22" spans="1:14" x14ac:dyDescent="0.25">
      <c r="A22" s="70"/>
      <c r="B22" s="29" t="s">
        <v>27</v>
      </c>
      <c r="C22" s="30" t="s">
        <v>24</v>
      </c>
      <c r="D22" s="30" t="s">
        <v>25</v>
      </c>
      <c r="E22" s="31"/>
      <c r="F22" s="13"/>
    </row>
    <row r="23" spans="1:14" x14ac:dyDescent="0.25">
      <c r="A23" s="70"/>
      <c r="B23" s="29" t="s">
        <v>26</v>
      </c>
      <c r="C23" s="40" t="s">
        <v>76</v>
      </c>
      <c r="D23" s="40" t="s">
        <v>76</v>
      </c>
      <c r="E23" s="32"/>
      <c r="F23" s="13"/>
    </row>
    <row r="24" spans="1:14" x14ac:dyDescent="0.25">
      <c r="A24" s="70"/>
      <c r="B24" s="29" t="s">
        <v>31</v>
      </c>
      <c r="C24" s="40" t="s">
        <v>76</v>
      </c>
      <c r="D24" s="40" t="s">
        <v>76</v>
      </c>
      <c r="E24" s="32"/>
      <c r="F24" s="13"/>
    </row>
    <row r="25" spans="1:14" x14ac:dyDescent="0.25">
      <c r="A25" s="70"/>
      <c r="B25" s="29" t="s">
        <v>32</v>
      </c>
      <c r="C25" s="40" t="s">
        <v>76</v>
      </c>
      <c r="D25" s="40" t="s">
        <v>76</v>
      </c>
      <c r="E25" s="13"/>
      <c r="F25" s="13"/>
    </row>
    <row r="26" spans="1:14" x14ac:dyDescent="0.25">
      <c r="A26" s="70"/>
      <c r="B26" s="29" t="s">
        <v>48</v>
      </c>
      <c r="C26" s="40" t="s">
        <v>76</v>
      </c>
      <c r="D26" s="40" t="s">
        <v>76</v>
      </c>
      <c r="E26" s="13"/>
      <c r="F26" s="13"/>
    </row>
    <row r="27" spans="1:14" x14ac:dyDescent="0.25">
      <c r="A27" s="70"/>
      <c r="B27" s="27"/>
      <c r="C27" s="13"/>
      <c r="D27" s="13"/>
      <c r="E27" s="13"/>
      <c r="F27" s="13"/>
    </row>
    <row r="28" spans="1:14" ht="52.5" customHeight="1" x14ac:dyDescent="0.25">
      <c r="A28" s="70">
        <v>7</v>
      </c>
      <c r="B28" s="90" t="s">
        <v>54</v>
      </c>
      <c r="C28" s="90"/>
      <c r="D28" s="57"/>
      <c r="E28" s="57"/>
      <c r="F28" s="57"/>
      <c r="G28" s="57"/>
      <c r="H28" s="57"/>
      <c r="I28" s="57"/>
      <c r="J28" s="57"/>
    </row>
    <row r="29" spans="1:14" x14ac:dyDescent="0.25">
      <c r="A29" s="70"/>
      <c r="B29" s="13" t="s">
        <v>28</v>
      </c>
      <c r="C29" s="27" t="s">
        <v>76</v>
      </c>
      <c r="D29" s="27"/>
      <c r="E29" s="27"/>
      <c r="F29" s="27"/>
    </row>
    <row r="30" spans="1:14" x14ac:dyDescent="0.25">
      <c r="A30" s="70"/>
      <c r="B30" s="13" t="s">
        <v>23</v>
      </c>
      <c r="C30" s="27" t="s">
        <v>76</v>
      </c>
      <c r="D30" s="27"/>
      <c r="E30" s="27"/>
      <c r="F30" s="27"/>
    </row>
    <row r="31" spans="1:14" x14ac:dyDescent="0.25">
      <c r="A31" s="70"/>
      <c r="B31" s="13"/>
      <c r="C31" s="27"/>
      <c r="D31" s="27"/>
      <c r="E31" s="27"/>
      <c r="F31" s="27"/>
    </row>
    <row r="32" spans="1:14" x14ac:dyDescent="0.25">
      <c r="A32" s="70"/>
      <c r="B32" s="13"/>
      <c r="C32" s="27"/>
      <c r="D32" s="27"/>
      <c r="E32" s="27"/>
      <c r="F32" s="27"/>
    </row>
    <row r="33" spans="1:10" ht="35.25" customHeight="1" x14ac:dyDescent="0.25">
      <c r="A33" s="70">
        <v>8</v>
      </c>
      <c r="B33" s="90" t="s">
        <v>56</v>
      </c>
      <c r="C33" s="90"/>
      <c r="D33" s="57"/>
      <c r="E33" s="57"/>
      <c r="F33" s="57"/>
      <c r="G33" s="57"/>
      <c r="H33" s="57"/>
      <c r="I33" s="57"/>
      <c r="J33" s="57"/>
    </row>
    <row r="34" spans="1:10" x14ac:dyDescent="0.25">
      <c r="A34" s="70"/>
      <c r="B34" s="13" t="s">
        <v>28</v>
      </c>
      <c r="C34" s="27" t="s">
        <v>76</v>
      </c>
      <c r="D34" s="27"/>
      <c r="E34" s="27"/>
      <c r="F34" s="27"/>
    </row>
    <row r="35" spans="1:10" x14ac:dyDescent="0.25">
      <c r="A35" s="70"/>
      <c r="B35" s="13" t="s">
        <v>23</v>
      </c>
      <c r="C35" s="27" t="s">
        <v>76</v>
      </c>
      <c r="D35" s="27"/>
      <c r="E35" s="27"/>
      <c r="F35" s="27"/>
    </row>
    <row r="36" spans="1:10" x14ac:dyDescent="0.25">
      <c r="A36" s="70"/>
      <c r="B36" s="13"/>
      <c r="C36" s="27"/>
      <c r="D36" s="27"/>
      <c r="E36" s="27"/>
      <c r="F36" s="27"/>
    </row>
    <row r="37" spans="1:10" x14ac:dyDescent="0.25">
      <c r="D37" s="14"/>
      <c r="E37" s="27"/>
    </row>
    <row r="38" spans="1:10" ht="30.75" customHeight="1" x14ac:dyDescent="0.25">
      <c r="A38" s="70">
        <v>9</v>
      </c>
      <c r="B38" s="90" t="s">
        <v>34</v>
      </c>
      <c r="C38" s="90"/>
      <c r="D38" s="57"/>
      <c r="E38" s="57"/>
      <c r="F38" s="57"/>
      <c r="G38" s="57"/>
      <c r="H38" s="57"/>
      <c r="I38" s="57"/>
      <c r="J38" s="57"/>
    </row>
    <row r="39" spans="1:10" x14ac:dyDescent="0.25">
      <c r="A39" s="70"/>
      <c r="B39" s="13" t="s">
        <v>29</v>
      </c>
      <c r="C39" s="90" t="s">
        <v>124</v>
      </c>
      <c r="D39" s="10"/>
      <c r="E39" s="10"/>
      <c r="F39" s="10"/>
    </row>
    <row r="40" spans="1:10" x14ac:dyDescent="0.25">
      <c r="A40" s="70"/>
      <c r="B40" s="13" t="s">
        <v>38</v>
      </c>
      <c r="C40" s="90"/>
      <c r="D40" s="13"/>
      <c r="E40" s="13"/>
      <c r="F40" s="13"/>
    </row>
    <row r="41" spans="1:10" x14ac:dyDescent="0.25">
      <c r="A41" s="70"/>
      <c r="B41" s="13" t="s">
        <v>43</v>
      </c>
      <c r="C41" s="90"/>
      <c r="D41" s="13"/>
      <c r="E41" s="13"/>
      <c r="F41" s="13"/>
    </row>
    <row r="42" spans="1:10" x14ac:dyDescent="0.25">
      <c r="D42" s="14"/>
    </row>
    <row r="43" spans="1:10" ht="32.25" customHeight="1" x14ac:dyDescent="0.25">
      <c r="A43" s="70">
        <v>10</v>
      </c>
      <c r="B43" s="90" t="s">
        <v>42</v>
      </c>
      <c r="C43" s="90"/>
      <c r="D43" s="57"/>
      <c r="E43" s="57"/>
      <c r="F43" s="57"/>
      <c r="G43" s="57"/>
      <c r="H43" s="57"/>
      <c r="I43" s="57"/>
      <c r="J43" s="57"/>
    </row>
    <row r="44" spans="1:10" x14ac:dyDescent="0.25">
      <c r="A44" s="70"/>
      <c r="B44" s="13" t="s">
        <v>29</v>
      </c>
      <c r="C44" s="103" t="s">
        <v>124</v>
      </c>
      <c r="D44" s="13"/>
      <c r="E44" s="13"/>
      <c r="F44" s="13"/>
      <c r="G44" s="13"/>
      <c r="H44" s="13"/>
      <c r="I44" s="13"/>
      <c r="J44" s="13"/>
    </row>
    <row r="45" spans="1:10" x14ac:dyDescent="0.25">
      <c r="A45" s="70"/>
      <c r="B45" s="13" t="s">
        <v>39</v>
      </c>
      <c r="C45" s="103"/>
      <c r="D45" s="13"/>
      <c r="E45" s="13"/>
      <c r="F45" s="13"/>
      <c r="G45" s="13"/>
      <c r="H45" s="13"/>
      <c r="I45" s="13"/>
      <c r="J45" s="13"/>
    </row>
    <row r="46" spans="1:10" x14ac:dyDescent="0.25">
      <c r="A46" s="70"/>
      <c r="B46" s="13" t="s">
        <v>35</v>
      </c>
      <c r="C46" s="103"/>
      <c r="D46" s="13"/>
      <c r="E46" s="13"/>
      <c r="F46" s="13"/>
      <c r="G46" s="13"/>
      <c r="H46" s="13"/>
      <c r="I46" s="13"/>
      <c r="J46" s="13"/>
    </row>
    <row r="47" spans="1:10" x14ac:dyDescent="0.25">
      <c r="A47" s="70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70"/>
      <c r="B48" s="13"/>
      <c r="C48" s="13"/>
      <c r="D48" s="13"/>
      <c r="E48" s="13"/>
      <c r="F48" s="13"/>
      <c r="G48" s="13"/>
      <c r="H48" s="13"/>
      <c r="I48" s="13"/>
      <c r="J48" s="13"/>
    </row>
    <row r="49" spans="1:14" x14ac:dyDescent="0.25">
      <c r="A49" s="70"/>
      <c r="B49" s="13"/>
      <c r="C49" s="13"/>
      <c r="D49" s="13"/>
      <c r="E49" s="13"/>
      <c r="F49" s="13"/>
    </row>
    <row r="50" spans="1:14" ht="31.5" customHeight="1" x14ac:dyDescent="0.25">
      <c r="A50" s="70">
        <v>11</v>
      </c>
      <c r="B50" s="90" t="s">
        <v>40</v>
      </c>
      <c r="C50" s="90"/>
      <c r="D50" s="57"/>
      <c r="E50" s="57"/>
      <c r="F50" s="57"/>
      <c r="G50" s="57"/>
      <c r="H50" s="57"/>
      <c r="I50" s="57"/>
      <c r="J50" s="57"/>
    </row>
    <row r="51" spans="1:14" ht="20.25" customHeight="1" x14ac:dyDescent="0.25">
      <c r="A51" s="70"/>
      <c r="B51" s="13" t="s">
        <v>44</v>
      </c>
      <c r="C51" s="13" t="s">
        <v>76</v>
      </c>
      <c r="D51" s="13"/>
      <c r="E51" s="13"/>
      <c r="F51" s="13"/>
      <c r="G51" s="13"/>
      <c r="H51" s="13"/>
      <c r="I51" s="13"/>
      <c r="J51" s="13"/>
    </row>
    <row r="52" spans="1:14" ht="45" x14ac:dyDescent="0.25">
      <c r="A52" s="70"/>
      <c r="B52" s="13" t="s">
        <v>45</v>
      </c>
      <c r="C52" s="10"/>
      <c r="D52" s="10"/>
      <c r="E52" s="10"/>
      <c r="F52" s="10"/>
      <c r="G52" s="10"/>
      <c r="H52" s="10"/>
      <c r="I52" s="10"/>
      <c r="J52" s="10"/>
    </row>
    <row r="53" spans="1:14" ht="30" x14ac:dyDescent="0.25">
      <c r="A53" s="70"/>
      <c r="B53" s="13" t="s">
        <v>46</v>
      </c>
      <c r="C53" s="10"/>
      <c r="D53" s="10"/>
      <c r="E53" s="10"/>
      <c r="F53" s="10"/>
      <c r="G53" s="10"/>
      <c r="H53" s="10"/>
      <c r="I53" s="10"/>
      <c r="J53" s="10"/>
    </row>
    <row r="54" spans="1:14" ht="30" x14ac:dyDescent="0.25">
      <c r="A54" s="70"/>
      <c r="B54" s="27" t="s">
        <v>41</v>
      </c>
      <c r="C54" s="13"/>
      <c r="D54" s="13"/>
      <c r="E54" s="13"/>
      <c r="F54" s="13"/>
      <c r="G54" s="13"/>
      <c r="H54" s="13"/>
      <c r="I54" s="13"/>
      <c r="J54" s="13"/>
    </row>
    <row r="55" spans="1:14" x14ac:dyDescent="0.25">
      <c r="D55" s="14"/>
    </row>
    <row r="56" spans="1:14" x14ac:dyDescent="0.25">
      <c r="D56" s="14"/>
    </row>
    <row r="57" spans="1:14" x14ac:dyDescent="0.25">
      <c r="A57" s="70">
        <v>12</v>
      </c>
      <c r="B57" s="57" t="s">
        <v>21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70"/>
      <c r="B58" s="27" t="s">
        <v>36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 x14ac:dyDescent="0.25">
      <c r="A59" s="70"/>
      <c r="B59" s="13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36.75" customHeight="1" x14ac:dyDescent="0.25">
      <c r="A60" s="68"/>
      <c r="B60" s="95" t="s">
        <v>2</v>
      </c>
      <c r="C60" s="95" t="s">
        <v>3</v>
      </c>
      <c r="D60" s="95" t="s">
        <v>4</v>
      </c>
      <c r="E60" s="95" t="s">
        <v>5</v>
      </c>
      <c r="F60" s="99" t="s">
        <v>6</v>
      </c>
      <c r="G60" s="100"/>
      <c r="H60" s="101"/>
      <c r="I60" s="36"/>
      <c r="J60" s="36"/>
      <c r="K60" s="36"/>
      <c r="L60" s="94"/>
      <c r="M60" s="94"/>
      <c r="N60" s="94"/>
    </row>
    <row r="61" spans="1:14" ht="30" x14ac:dyDescent="0.25">
      <c r="B61" s="95"/>
      <c r="C61" s="95"/>
      <c r="D61" s="95"/>
      <c r="E61" s="95"/>
      <c r="F61" s="11" t="s">
        <v>7</v>
      </c>
      <c r="G61" s="11" t="s">
        <v>8</v>
      </c>
      <c r="H61" s="11" t="s">
        <v>9</v>
      </c>
      <c r="I61" s="24"/>
      <c r="J61" s="24"/>
      <c r="K61" s="24"/>
      <c r="L61" s="24"/>
      <c r="M61" s="24"/>
      <c r="N61" s="24"/>
    </row>
    <row r="62" spans="1:14" ht="30" x14ac:dyDescent="0.25">
      <c r="B62" s="106" t="s">
        <v>15</v>
      </c>
      <c r="C62" s="110">
        <v>261.25</v>
      </c>
      <c r="D62" s="111">
        <v>143.6</v>
      </c>
      <c r="E62" s="112">
        <v>138</v>
      </c>
      <c r="F62" s="73" t="s">
        <v>76</v>
      </c>
      <c r="G62" s="73" t="s">
        <v>76</v>
      </c>
      <c r="H62" s="73" t="s">
        <v>76</v>
      </c>
      <c r="I62" s="35"/>
      <c r="J62" s="35"/>
      <c r="K62" s="35"/>
      <c r="L62" s="35"/>
      <c r="M62" s="35"/>
      <c r="N62" s="35"/>
    </row>
    <row r="63" spans="1:14" ht="41.25" customHeight="1" x14ac:dyDescent="0.25">
      <c r="B63" s="106" t="s">
        <v>131</v>
      </c>
      <c r="C63" s="110">
        <v>22529.05</v>
      </c>
      <c r="D63" s="113">
        <v>23501.1</v>
      </c>
      <c r="E63" s="112">
        <v>24572.65</v>
      </c>
      <c r="F63" s="73" t="s">
        <v>76</v>
      </c>
      <c r="G63" s="73" t="s">
        <v>76</v>
      </c>
      <c r="H63" s="73" t="s">
        <v>76</v>
      </c>
      <c r="I63" s="35"/>
      <c r="J63" s="35"/>
      <c r="K63" s="35"/>
      <c r="L63" s="35"/>
      <c r="M63" s="35"/>
      <c r="N63" s="35"/>
    </row>
    <row r="64" spans="1:14" ht="35.25" customHeight="1" x14ac:dyDescent="0.25">
      <c r="B64" s="106" t="s">
        <v>68</v>
      </c>
      <c r="C64" s="110"/>
      <c r="D64" s="110"/>
      <c r="E64" s="114" t="s">
        <v>76</v>
      </c>
      <c r="F64" s="73" t="s">
        <v>76</v>
      </c>
      <c r="G64" s="73" t="s">
        <v>76</v>
      </c>
      <c r="H64" s="73" t="s">
        <v>76</v>
      </c>
      <c r="I64" s="35"/>
      <c r="J64" s="35"/>
      <c r="K64" s="35"/>
      <c r="L64" s="35"/>
      <c r="M64" s="35"/>
      <c r="N64" s="35"/>
    </row>
    <row r="65" spans="1:17" x14ac:dyDescent="0.25">
      <c r="B65" s="2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7" x14ac:dyDescent="0.25">
      <c r="B66" s="2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7" ht="38.25" customHeight="1" x14ac:dyDescent="0.25">
      <c r="A67" s="70">
        <v>13</v>
      </c>
      <c r="B67" s="90" t="s">
        <v>53</v>
      </c>
      <c r="C67" s="90"/>
      <c r="D67" s="90"/>
      <c r="E67" s="90"/>
      <c r="F67" s="90"/>
      <c r="G67" s="90"/>
      <c r="H67" s="57"/>
      <c r="I67" s="57"/>
      <c r="J67" s="57"/>
      <c r="K67" s="26"/>
      <c r="L67" s="26"/>
      <c r="M67" s="26"/>
      <c r="N67" s="26"/>
      <c r="O67" s="26"/>
      <c r="P67" s="26"/>
      <c r="Q67" s="26"/>
    </row>
    <row r="68" spans="1:17" x14ac:dyDescent="0.25">
      <c r="A68" s="7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20" x14ac:dyDescent="0.25">
      <c r="B69" s="59" t="s">
        <v>16</v>
      </c>
      <c r="C69" s="28" t="s">
        <v>17</v>
      </c>
      <c r="D69" s="29" t="s">
        <v>47</v>
      </c>
      <c r="E69" s="29" t="s">
        <v>10</v>
      </c>
      <c r="F69" s="29" t="s">
        <v>11</v>
      </c>
      <c r="G69" s="29" t="s">
        <v>12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5.75" x14ac:dyDescent="0.25">
      <c r="B70" s="96" t="s">
        <v>18</v>
      </c>
      <c r="C70" s="74" t="s">
        <v>135</v>
      </c>
      <c r="D70" s="33">
        <v>2.27</v>
      </c>
      <c r="E70" s="39" t="s">
        <v>76</v>
      </c>
      <c r="F70" s="39" t="s">
        <v>76</v>
      </c>
      <c r="G70" s="39" t="s">
        <v>76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30.75" x14ac:dyDescent="0.25">
      <c r="B71" s="96"/>
      <c r="C71" s="74" t="s">
        <v>116</v>
      </c>
      <c r="D71" s="33">
        <v>9.2200000000000006</v>
      </c>
      <c r="E71" s="39" t="s">
        <v>76</v>
      </c>
      <c r="F71" s="39" t="s">
        <v>76</v>
      </c>
      <c r="G71" s="39" t="s">
        <v>76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5.75" x14ac:dyDescent="0.25">
      <c r="B72" s="96"/>
      <c r="C72" s="16" t="s">
        <v>14</v>
      </c>
      <c r="D72" s="33"/>
      <c r="E72" s="34"/>
      <c r="F72" s="34"/>
      <c r="G72" s="34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15.75" x14ac:dyDescent="0.25">
      <c r="B73" s="96" t="s">
        <v>19</v>
      </c>
      <c r="C73" s="74" t="s">
        <v>135</v>
      </c>
      <c r="D73" s="33">
        <v>50.22</v>
      </c>
      <c r="E73" s="39" t="s">
        <v>76</v>
      </c>
      <c r="F73" s="39" t="s">
        <v>76</v>
      </c>
      <c r="G73" s="39" t="s">
        <v>76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30.75" x14ac:dyDescent="0.25">
      <c r="B74" s="96"/>
      <c r="C74" s="74" t="s">
        <v>116</v>
      </c>
      <c r="D74" s="33">
        <v>24.74</v>
      </c>
      <c r="E74" s="39" t="s">
        <v>76</v>
      </c>
      <c r="F74" s="39" t="s">
        <v>76</v>
      </c>
      <c r="G74" s="39" t="s">
        <v>76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15.75" x14ac:dyDescent="0.25">
      <c r="B75" s="96"/>
      <c r="C75" s="16" t="s">
        <v>14</v>
      </c>
      <c r="D75" s="33"/>
      <c r="E75" s="34"/>
      <c r="F75" s="34"/>
      <c r="G75" s="34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5.75" x14ac:dyDescent="0.25">
      <c r="B76" s="96" t="s">
        <v>20</v>
      </c>
      <c r="C76" s="74" t="s">
        <v>135</v>
      </c>
      <c r="D76" s="33">
        <v>48.99</v>
      </c>
      <c r="E76" s="39" t="s">
        <v>76</v>
      </c>
      <c r="F76" s="39" t="s">
        <v>76</v>
      </c>
      <c r="G76" s="39" t="s">
        <v>76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30.75" x14ac:dyDescent="0.25">
      <c r="B77" s="96"/>
      <c r="C77" s="74" t="s">
        <v>116</v>
      </c>
      <c r="D77" s="33">
        <v>30.82</v>
      </c>
      <c r="E77" s="39" t="s">
        <v>76</v>
      </c>
      <c r="F77" s="39" t="s">
        <v>76</v>
      </c>
      <c r="G77" s="39" t="s">
        <v>76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t="15.75" x14ac:dyDescent="0.25">
      <c r="B78" s="96"/>
      <c r="C78" s="16" t="s">
        <v>14</v>
      </c>
      <c r="D78" s="33"/>
      <c r="E78" s="34"/>
      <c r="F78" s="34"/>
      <c r="G78" s="34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27.75" customHeight="1" x14ac:dyDescent="0.25">
      <c r="B79" s="91" t="s">
        <v>51</v>
      </c>
      <c r="C79" s="74" t="s">
        <v>135</v>
      </c>
      <c r="D79" s="33">
        <v>99.55</v>
      </c>
      <c r="E79" s="39" t="s">
        <v>76</v>
      </c>
      <c r="F79" s="39" t="s">
        <v>76</v>
      </c>
      <c r="G79" s="39" t="s">
        <v>76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30.75" x14ac:dyDescent="0.25">
      <c r="B80" s="92"/>
      <c r="C80" s="74" t="s">
        <v>116</v>
      </c>
      <c r="D80" s="33">
        <v>29.91</v>
      </c>
      <c r="E80" s="39" t="s">
        <v>76</v>
      </c>
      <c r="F80" s="39" t="s">
        <v>76</v>
      </c>
      <c r="G80" s="39" t="s">
        <v>76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5.75" x14ac:dyDescent="0.25">
      <c r="B81" s="93"/>
      <c r="C81" s="16" t="s">
        <v>14</v>
      </c>
      <c r="D81" s="33"/>
      <c r="E81" s="34"/>
      <c r="F81" s="34"/>
      <c r="G81" s="34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25">
      <c r="B82" s="12"/>
      <c r="C82" s="17"/>
      <c r="D82" s="17"/>
      <c r="E82" s="9"/>
      <c r="F82" s="9"/>
      <c r="G82" s="9"/>
      <c r="H82" s="9"/>
      <c r="I82" s="9"/>
    </row>
    <row r="83" spans="1:17" x14ac:dyDescent="0.25">
      <c r="A83" s="70">
        <v>14</v>
      </c>
      <c r="B83" s="57" t="s">
        <v>52</v>
      </c>
      <c r="C83" s="17"/>
      <c r="D83" s="17"/>
      <c r="E83" s="9"/>
      <c r="F83" s="9"/>
      <c r="G83" s="9"/>
      <c r="H83" s="9"/>
      <c r="I83" s="9"/>
    </row>
    <row r="84" spans="1:17" x14ac:dyDescent="0.25">
      <c r="B84" s="12"/>
      <c r="C84" s="17"/>
      <c r="D84" s="17"/>
      <c r="E84" s="9"/>
      <c r="F84" s="9"/>
      <c r="G84" s="9"/>
      <c r="H84" s="9"/>
      <c r="I84" s="9"/>
    </row>
    <row r="85" spans="1:17" ht="40.5" customHeight="1" x14ac:dyDescent="0.25">
      <c r="A85" s="68" t="s">
        <v>30</v>
      </c>
      <c r="B85" s="57" t="s">
        <v>37</v>
      </c>
      <c r="C85" s="18"/>
      <c r="D85" s="18"/>
      <c r="E85" s="19"/>
      <c r="F85" s="19"/>
      <c r="G85" s="19"/>
      <c r="H85" s="19"/>
      <c r="I85" s="19"/>
    </row>
    <row r="86" spans="1:17" ht="53.25" customHeight="1" x14ac:dyDescent="0.25">
      <c r="A86" s="70"/>
      <c r="B86" s="57" t="s">
        <v>50</v>
      </c>
      <c r="C86" s="18"/>
      <c r="D86" s="18"/>
      <c r="E86" s="19"/>
      <c r="F86" s="19"/>
      <c r="G86" s="19"/>
      <c r="H86" s="19"/>
      <c r="I86" s="19"/>
    </row>
    <row r="87" spans="1:17" ht="51" customHeight="1" x14ac:dyDescent="0.25">
      <c r="B87" s="57" t="s">
        <v>55</v>
      </c>
    </row>
    <row r="90" spans="1:17" x14ac:dyDescent="0.25">
      <c r="E90" s="88"/>
      <c r="F90" s="88"/>
    </row>
  </sheetData>
  <mergeCells count="19">
    <mergeCell ref="L60:N60"/>
    <mergeCell ref="B70:B72"/>
    <mergeCell ref="B73:B75"/>
    <mergeCell ref="B76:B78"/>
    <mergeCell ref="B67:G67"/>
    <mergeCell ref="F60:H60"/>
    <mergeCell ref="B79:B81"/>
    <mergeCell ref="B60:B61"/>
    <mergeCell ref="C60:C61"/>
    <mergeCell ref="D60:D61"/>
    <mergeCell ref="E60:E61"/>
    <mergeCell ref="B50:C50"/>
    <mergeCell ref="B20:D20"/>
    <mergeCell ref="B28:C28"/>
    <mergeCell ref="B33:C33"/>
    <mergeCell ref="B38:C38"/>
    <mergeCell ref="B43:C43"/>
    <mergeCell ref="C39:C41"/>
    <mergeCell ref="C44:C46"/>
  </mergeCells>
  <pageMargins left="0.31496062992125984" right="0.31496062992125984" top="0.35433070866141736" bottom="0.35433070866141736" header="0.31496062992125984" footer="0.31496062992125984"/>
  <pageSetup scale="50" orientation="landscape" r:id="rId1"/>
  <rowBreaks count="1" manualBreakCount="1">
    <brk id="55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view="pageBreakPreview" zoomScale="90" zoomScaleNormal="70" zoomScaleSheetLayoutView="90" workbookViewId="0"/>
  </sheetViews>
  <sheetFormatPr defaultRowHeight="15" x14ac:dyDescent="0.25"/>
  <cols>
    <col min="1" max="1" width="8.28515625" customWidth="1"/>
    <col min="2" max="2" width="62.7109375" customWidth="1"/>
    <col min="3" max="3" width="25.85546875" customWidth="1"/>
    <col min="4" max="4" width="25.140625" customWidth="1"/>
    <col min="5" max="5" width="23" customWidth="1"/>
    <col min="6" max="7" width="17.28515625" bestFit="1" customWidth="1"/>
    <col min="8" max="8" width="21.42578125" customWidth="1"/>
  </cols>
  <sheetData>
    <row r="1" spans="1:9" ht="15.75" x14ac:dyDescent="0.25">
      <c r="A1" s="1" t="s">
        <v>0</v>
      </c>
      <c r="B1" s="56"/>
    </row>
    <row r="2" spans="1:9" x14ac:dyDescent="0.25">
      <c r="A2" s="2"/>
      <c r="B2" s="56"/>
    </row>
    <row r="3" spans="1:9" x14ac:dyDescent="0.25">
      <c r="A3" s="2"/>
      <c r="B3" s="57" t="s">
        <v>128</v>
      </c>
    </row>
    <row r="4" spans="1:9" ht="15.75" x14ac:dyDescent="0.25">
      <c r="A4" s="4"/>
      <c r="B4" s="56"/>
      <c r="D4" s="5"/>
    </row>
    <row r="5" spans="1:9" ht="15.75" x14ac:dyDescent="0.25">
      <c r="A5" s="20">
        <v>1</v>
      </c>
      <c r="B5" s="58" t="s">
        <v>98</v>
      </c>
      <c r="C5" s="61" t="s">
        <v>57</v>
      </c>
      <c r="D5" s="7"/>
      <c r="E5" s="6"/>
      <c r="F5" s="6"/>
      <c r="G5" s="6"/>
      <c r="H5" s="6"/>
      <c r="I5" s="6"/>
    </row>
    <row r="6" spans="1:9" x14ac:dyDescent="0.25">
      <c r="A6" s="19"/>
      <c r="B6" s="8"/>
      <c r="C6" s="62"/>
      <c r="D6" s="5"/>
    </row>
    <row r="7" spans="1:9" ht="15.75" x14ac:dyDescent="0.25">
      <c r="A7" s="19">
        <v>2</v>
      </c>
      <c r="B7" s="8" t="s">
        <v>99</v>
      </c>
      <c r="C7" s="63">
        <v>115.64</v>
      </c>
      <c r="D7" s="5"/>
    </row>
    <row r="8" spans="1:9" x14ac:dyDescent="0.25">
      <c r="A8" s="19"/>
      <c r="B8" s="8"/>
      <c r="D8" s="5"/>
    </row>
    <row r="9" spans="1:9" ht="15.75" x14ac:dyDescent="0.25">
      <c r="A9" s="19">
        <v>3</v>
      </c>
      <c r="B9" s="8" t="s">
        <v>86</v>
      </c>
      <c r="C9" s="71" t="s">
        <v>76</v>
      </c>
      <c r="D9" s="42"/>
    </row>
    <row r="10" spans="1:9" x14ac:dyDescent="0.25">
      <c r="A10" s="19"/>
      <c r="B10" s="8"/>
      <c r="D10" s="5"/>
    </row>
    <row r="11" spans="1:9" ht="45" x14ac:dyDescent="0.25">
      <c r="A11" s="19">
        <v>4</v>
      </c>
      <c r="B11" s="8" t="s">
        <v>100</v>
      </c>
      <c r="C11" s="71" t="s">
        <v>129</v>
      </c>
      <c r="D11" s="43"/>
    </row>
    <row r="12" spans="1:9" x14ac:dyDescent="0.25">
      <c r="A12" s="19"/>
      <c r="B12" s="8"/>
      <c r="D12" s="5"/>
    </row>
    <row r="13" spans="1:9" ht="45" x14ac:dyDescent="0.25">
      <c r="A13" s="38">
        <v>5</v>
      </c>
      <c r="B13" s="57" t="s">
        <v>101</v>
      </c>
      <c r="C13" s="64"/>
      <c r="D13" s="57"/>
      <c r="E13" s="57"/>
      <c r="F13" s="57"/>
      <c r="G13" s="57"/>
      <c r="H13" s="57"/>
      <c r="I13" s="57"/>
    </row>
    <row r="14" spans="1:9" x14ac:dyDescent="0.25">
      <c r="A14" s="19"/>
      <c r="B14" s="13" t="s">
        <v>78</v>
      </c>
      <c r="C14" s="23" t="s">
        <v>121</v>
      </c>
      <c r="D14" s="10"/>
      <c r="E14" s="10"/>
      <c r="F14" s="10"/>
      <c r="G14" s="18"/>
      <c r="H14" s="18"/>
      <c r="I14" s="18"/>
    </row>
    <row r="15" spans="1:9" ht="30" x14ac:dyDescent="0.25">
      <c r="A15" s="19"/>
      <c r="B15" s="13" t="s">
        <v>79</v>
      </c>
      <c r="C15" s="23" t="s">
        <v>121</v>
      </c>
      <c r="D15" s="10"/>
      <c r="E15" s="10"/>
      <c r="F15" s="10"/>
      <c r="G15" s="18"/>
      <c r="H15" s="18"/>
      <c r="I15" s="18"/>
    </row>
    <row r="16" spans="1:9" x14ac:dyDescent="0.25">
      <c r="A16" s="19"/>
      <c r="B16" s="13" t="s">
        <v>102</v>
      </c>
      <c r="C16" s="23" t="s">
        <v>76</v>
      </c>
      <c r="D16" s="10"/>
      <c r="E16" s="10"/>
      <c r="F16" s="10"/>
      <c r="G16" s="18"/>
      <c r="H16" s="18"/>
      <c r="I16" s="18"/>
    </row>
    <row r="17" spans="1:9" x14ac:dyDescent="0.25">
      <c r="A17" s="19"/>
      <c r="B17" s="13" t="s">
        <v>103</v>
      </c>
      <c r="C17" s="23" t="s">
        <v>76</v>
      </c>
      <c r="D17" s="10"/>
      <c r="E17" s="10"/>
      <c r="F17" s="10"/>
      <c r="G17" s="18"/>
      <c r="H17" s="18"/>
      <c r="I17" s="18"/>
    </row>
    <row r="18" spans="1:9" x14ac:dyDescent="0.25">
      <c r="A18" s="19"/>
      <c r="B18" s="13"/>
      <c r="C18" s="10"/>
      <c r="D18" s="10"/>
      <c r="E18" s="10"/>
      <c r="F18" s="10"/>
      <c r="G18" s="18"/>
      <c r="H18" s="18"/>
      <c r="I18" s="18"/>
    </row>
    <row r="19" spans="1:9" x14ac:dyDescent="0.25">
      <c r="A19" s="19"/>
      <c r="B19" s="13"/>
      <c r="C19" s="13"/>
      <c r="D19" s="13"/>
      <c r="E19" s="13"/>
      <c r="F19" s="13"/>
      <c r="G19" s="12"/>
      <c r="H19" s="12"/>
      <c r="I19" s="12"/>
    </row>
    <row r="20" spans="1:9" x14ac:dyDescent="0.25">
      <c r="A20" s="38">
        <v>6</v>
      </c>
      <c r="B20" s="90" t="s">
        <v>49</v>
      </c>
      <c r="C20" s="90"/>
      <c r="D20" s="90"/>
      <c r="E20" s="57"/>
      <c r="F20" s="57"/>
      <c r="G20" s="57"/>
      <c r="H20" s="57"/>
      <c r="I20" s="57"/>
    </row>
    <row r="21" spans="1:9" x14ac:dyDescent="0.25">
      <c r="A21" s="19"/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9"/>
      <c r="B22" s="13"/>
      <c r="C22" s="13"/>
      <c r="D22" s="31" t="s">
        <v>59</v>
      </c>
      <c r="E22" s="27"/>
      <c r="F22" s="13"/>
    </row>
    <row r="23" spans="1:9" x14ac:dyDescent="0.25">
      <c r="A23" s="19"/>
      <c r="B23" s="29" t="s">
        <v>27</v>
      </c>
      <c r="C23" s="30">
        <v>2025</v>
      </c>
      <c r="D23" s="30" t="s">
        <v>25</v>
      </c>
      <c r="E23" s="31"/>
      <c r="F23" s="13"/>
    </row>
    <row r="24" spans="1:9" x14ac:dyDescent="0.25">
      <c r="A24" s="19"/>
      <c r="B24" s="29" t="s">
        <v>26</v>
      </c>
      <c r="C24" s="40" t="s">
        <v>76</v>
      </c>
      <c r="D24" s="40" t="s">
        <v>76</v>
      </c>
      <c r="E24" s="32"/>
      <c r="F24" s="13"/>
    </row>
    <row r="25" spans="1:9" x14ac:dyDescent="0.25">
      <c r="A25" s="19"/>
      <c r="B25" s="29" t="s">
        <v>31</v>
      </c>
      <c r="C25" s="40" t="s">
        <v>76</v>
      </c>
      <c r="D25" s="40" t="s">
        <v>76</v>
      </c>
      <c r="E25" s="32"/>
      <c r="F25" s="13"/>
    </row>
    <row r="26" spans="1:9" x14ac:dyDescent="0.25">
      <c r="A26" s="19"/>
      <c r="B26" s="29" t="s">
        <v>32</v>
      </c>
      <c r="C26" s="40" t="s">
        <v>76</v>
      </c>
      <c r="D26" s="40" t="s">
        <v>76</v>
      </c>
      <c r="E26" s="13"/>
      <c r="F26" s="13"/>
    </row>
    <row r="27" spans="1:9" x14ac:dyDescent="0.25">
      <c r="A27" s="19"/>
      <c r="B27" s="29" t="s">
        <v>48</v>
      </c>
      <c r="C27" s="40" t="s">
        <v>76</v>
      </c>
      <c r="D27" s="40" t="s">
        <v>76</v>
      </c>
      <c r="E27" s="13"/>
      <c r="F27" s="13"/>
    </row>
    <row r="28" spans="1:9" x14ac:dyDescent="0.25">
      <c r="A28" s="19"/>
      <c r="B28" s="27"/>
      <c r="C28" s="13"/>
      <c r="D28" s="13"/>
      <c r="E28" s="13"/>
      <c r="F28" s="13"/>
    </row>
    <row r="29" spans="1:9" ht="60" x14ac:dyDescent="0.25">
      <c r="A29" s="38">
        <v>7</v>
      </c>
      <c r="B29" s="57" t="s">
        <v>54</v>
      </c>
      <c r="C29" s="57"/>
      <c r="D29" s="57"/>
      <c r="E29" s="57"/>
      <c r="F29" s="57"/>
      <c r="G29" s="57"/>
      <c r="H29" s="57"/>
      <c r="I29" s="57"/>
    </row>
    <row r="30" spans="1:9" x14ac:dyDescent="0.25">
      <c r="A30" s="19"/>
      <c r="B30" s="13" t="s">
        <v>104</v>
      </c>
      <c r="C30" s="27" t="s">
        <v>76</v>
      </c>
      <c r="D30" s="27"/>
      <c r="E30" s="27"/>
      <c r="F30" s="27"/>
    </row>
    <row r="31" spans="1:9" x14ac:dyDescent="0.25">
      <c r="A31" s="19"/>
      <c r="B31" s="13" t="s">
        <v>105</v>
      </c>
      <c r="C31" s="27" t="s">
        <v>76</v>
      </c>
      <c r="D31" s="27"/>
      <c r="E31" s="27"/>
      <c r="F31" s="27"/>
    </row>
    <row r="32" spans="1:9" x14ac:dyDescent="0.25">
      <c r="A32" s="19"/>
      <c r="B32" s="13"/>
      <c r="C32" s="27"/>
      <c r="D32" s="27"/>
      <c r="E32" s="27"/>
      <c r="F32" s="27"/>
    </row>
    <row r="33" spans="1:9" x14ac:dyDescent="0.25">
      <c r="A33" s="19"/>
      <c r="B33" s="13"/>
      <c r="C33" s="27"/>
      <c r="D33" s="27"/>
      <c r="E33" s="27"/>
      <c r="F33" s="27"/>
    </row>
    <row r="34" spans="1:9" ht="45" x14ac:dyDescent="0.25">
      <c r="A34" s="19">
        <v>8</v>
      </c>
      <c r="B34" s="57" t="s">
        <v>56</v>
      </c>
      <c r="C34" s="57"/>
      <c r="D34" s="57"/>
      <c r="E34" s="57"/>
      <c r="F34" s="57"/>
      <c r="G34" s="57"/>
      <c r="H34" s="57"/>
      <c r="I34" s="57"/>
    </row>
    <row r="35" spans="1:9" x14ac:dyDescent="0.25">
      <c r="A35" s="19"/>
      <c r="B35" s="13" t="s">
        <v>104</v>
      </c>
      <c r="C35" s="27" t="s">
        <v>76</v>
      </c>
      <c r="D35" s="27"/>
      <c r="E35" s="27"/>
      <c r="F35" s="27"/>
    </row>
    <row r="36" spans="1:9" x14ac:dyDescent="0.25">
      <c r="A36" s="19"/>
      <c r="B36" s="13" t="s">
        <v>105</v>
      </c>
      <c r="C36" s="27" t="s">
        <v>76</v>
      </c>
      <c r="D36" s="27"/>
      <c r="E36" s="27"/>
      <c r="F36" s="27"/>
    </row>
    <row r="37" spans="1:9" x14ac:dyDescent="0.25">
      <c r="A37" s="19"/>
      <c r="B37" s="13"/>
      <c r="C37" s="27"/>
      <c r="D37" s="27"/>
      <c r="E37" s="27"/>
      <c r="F37" s="27"/>
    </row>
    <row r="38" spans="1:9" x14ac:dyDescent="0.25">
      <c r="A38" s="21"/>
      <c r="B38" s="56"/>
      <c r="D38" s="14"/>
      <c r="E38" s="27"/>
    </row>
    <row r="39" spans="1:9" ht="60" x14ac:dyDescent="0.25">
      <c r="A39" s="38">
        <v>9</v>
      </c>
      <c r="B39" s="57" t="s">
        <v>34</v>
      </c>
      <c r="C39" s="57"/>
      <c r="D39" s="57"/>
      <c r="E39" s="57"/>
      <c r="F39" s="57"/>
      <c r="G39" s="57"/>
      <c r="H39" s="57"/>
      <c r="I39" s="57"/>
    </row>
    <row r="40" spans="1:9" x14ac:dyDescent="0.25">
      <c r="A40" s="19"/>
      <c r="B40" s="13" t="s">
        <v>29</v>
      </c>
      <c r="C40" s="10"/>
      <c r="D40" s="10"/>
      <c r="E40" s="10"/>
      <c r="F40" s="10"/>
    </row>
    <row r="41" spans="1:9" x14ac:dyDescent="0.25">
      <c r="A41" s="19"/>
      <c r="B41" s="13" t="s">
        <v>38</v>
      </c>
      <c r="C41" s="13"/>
      <c r="D41" s="13"/>
      <c r="E41" s="13"/>
      <c r="F41" s="13"/>
    </row>
    <row r="42" spans="1:9" x14ac:dyDescent="0.25">
      <c r="A42" s="19"/>
      <c r="B42" s="13" t="s">
        <v>43</v>
      </c>
      <c r="C42" s="13"/>
      <c r="D42" s="13"/>
      <c r="E42" s="13"/>
      <c r="F42" s="13"/>
    </row>
    <row r="43" spans="1:9" x14ac:dyDescent="0.25">
      <c r="A43" s="21"/>
      <c r="B43" s="56"/>
      <c r="D43" s="14"/>
    </row>
    <row r="44" spans="1:9" ht="45" x14ac:dyDescent="0.25">
      <c r="A44" s="19">
        <v>10</v>
      </c>
      <c r="B44" s="115" t="s">
        <v>42</v>
      </c>
      <c r="C44" s="115"/>
      <c r="D44" s="57"/>
      <c r="E44" s="57"/>
      <c r="F44" s="57"/>
      <c r="G44" s="57"/>
      <c r="H44" s="57"/>
      <c r="I44" s="57"/>
    </row>
    <row r="45" spans="1:9" x14ac:dyDescent="0.25">
      <c r="A45" s="19"/>
      <c r="B45" s="104" t="s">
        <v>106</v>
      </c>
      <c r="C45" s="103" t="s">
        <v>124</v>
      </c>
      <c r="D45" s="27"/>
      <c r="E45" s="27"/>
      <c r="F45" s="13"/>
      <c r="G45" s="13"/>
      <c r="H45" s="13"/>
      <c r="I45" s="13"/>
    </row>
    <row r="46" spans="1:9" x14ac:dyDescent="0.25">
      <c r="A46" s="19"/>
      <c r="B46" s="104" t="s">
        <v>84</v>
      </c>
      <c r="C46" s="103"/>
      <c r="D46" s="27"/>
      <c r="E46" s="27"/>
      <c r="F46" s="13"/>
      <c r="G46" s="13"/>
      <c r="H46" s="13"/>
      <c r="I46" s="13"/>
    </row>
    <row r="47" spans="1:9" x14ac:dyDescent="0.25">
      <c r="A47" s="19"/>
      <c r="B47" s="104" t="s">
        <v>95</v>
      </c>
      <c r="C47" s="103"/>
      <c r="D47" s="64"/>
      <c r="E47" s="64"/>
      <c r="F47" s="13"/>
      <c r="G47" s="13"/>
      <c r="H47" s="13"/>
      <c r="I47" s="13"/>
    </row>
    <row r="48" spans="1:9" x14ac:dyDescent="0.25">
      <c r="A48" s="19"/>
      <c r="B48" s="104"/>
      <c r="C48" s="104"/>
      <c r="D48" s="13"/>
      <c r="E48" s="13"/>
      <c r="F48" s="13"/>
      <c r="G48" s="13"/>
      <c r="H48" s="13"/>
      <c r="I48" s="13"/>
    </row>
    <row r="49" spans="1:9" ht="45" x14ac:dyDescent="0.25">
      <c r="A49" s="38">
        <v>11</v>
      </c>
      <c r="B49" s="57" t="s">
        <v>40</v>
      </c>
      <c r="C49" s="64" t="s">
        <v>76</v>
      </c>
      <c r="D49" s="57"/>
      <c r="E49" s="57"/>
      <c r="F49" s="57"/>
      <c r="G49" s="57"/>
      <c r="H49" s="57"/>
      <c r="I49" s="57"/>
    </row>
    <row r="50" spans="1:9" x14ac:dyDescent="0.25">
      <c r="A50" s="19"/>
      <c r="B50" s="13" t="s">
        <v>44</v>
      </c>
      <c r="C50" s="13"/>
      <c r="D50" s="13"/>
      <c r="E50" s="13"/>
      <c r="F50" s="13"/>
      <c r="G50" s="13"/>
      <c r="H50" s="13"/>
      <c r="I50" s="13"/>
    </row>
    <row r="51" spans="1:9" ht="45" x14ac:dyDescent="0.25">
      <c r="A51" s="19"/>
      <c r="B51" s="13" t="s">
        <v>45</v>
      </c>
      <c r="C51" s="10"/>
      <c r="D51" s="10"/>
      <c r="E51" s="10"/>
      <c r="F51" s="10"/>
      <c r="G51" s="10"/>
      <c r="H51" s="10"/>
      <c r="I51" s="10"/>
    </row>
    <row r="52" spans="1:9" ht="30" x14ac:dyDescent="0.25">
      <c r="A52" s="19"/>
      <c r="B52" s="13" t="s">
        <v>46</v>
      </c>
      <c r="C52" s="10"/>
      <c r="D52" s="10"/>
      <c r="E52" s="10"/>
      <c r="F52" s="10"/>
      <c r="G52" s="10"/>
      <c r="H52" s="10"/>
      <c r="I52" s="10"/>
    </row>
    <row r="53" spans="1:9" ht="30" x14ac:dyDescent="0.25">
      <c r="A53" s="19"/>
      <c r="B53" s="27" t="s">
        <v>41</v>
      </c>
      <c r="C53" s="13"/>
      <c r="D53" s="13"/>
      <c r="E53" s="13"/>
      <c r="F53" s="13"/>
      <c r="G53" s="13"/>
      <c r="H53" s="13"/>
      <c r="I53" s="13"/>
    </row>
    <row r="54" spans="1:9" x14ac:dyDescent="0.25">
      <c r="A54" s="21"/>
      <c r="B54" s="56"/>
      <c r="D54" s="14"/>
    </row>
    <row r="55" spans="1:9" ht="30" customHeight="1" x14ac:dyDescent="0.25">
      <c r="A55" s="38">
        <v>12</v>
      </c>
      <c r="B55" s="57" t="s">
        <v>21</v>
      </c>
      <c r="C55" s="3"/>
      <c r="D55" s="3"/>
      <c r="E55" s="3"/>
      <c r="F55" s="3"/>
      <c r="G55" s="3"/>
      <c r="H55" s="3"/>
      <c r="I55" s="3"/>
    </row>
    <row r="56" spans="1:9" x14ac:dyDescent="0.25">
      <c r="A56" s="19"/>
      <c r="B56" s="27" t="s">
        <v>36</v>
      </c>
      <c r="C56" s="10"/>
      <c r="D56" s="10"/>
      <c r="E56" s="10"/>
      <c r="F56" s="10"/>
      <c r="G56" s="10"/>
      <c r="H56" s="10"/>
      <c r="I56" s="10"/>
    </row>
    <row r="57" spans="1:9" x14ac:dyDescent="0.25">
      <c r="A57" s="19"/>
      <c r="B57" s="13"/>
      <c r="C57" s="10"/>
      <c r="D57" s="10"/>
      <c r="E57" s="10"/>
      <c r="F57" s="10"/>
      <c r="G57" s="10"/>
      <c r="H57" s="10"/>
      <c r="I57" s="10"/>
    </row>
    <row r="58" spans="1:9" ht="15" customHeight="1" x14ac:dyDescent="0.25">
      <c r="A58" s="22"/>
      <c r="B58" s="116" t="s">
        <v>2</v>
      </c>
      <c r="C58" s="116" t="s">
        <v>3</v>
      </c>
      <c r="D58" s="117" t="s">
        <v>4</v>
      </c>
      <c r="E58" s="95" t="s">
        <v>5</v>
      </c>
      <c r="F58" s="97" t="s">
        <v>6</v>
      </c>
      <c r="G58" s="97"/>
      <c r="H58" s="97"/>
      <c r="I58" s="36"/>
    </row>
    <row r="59" spans="1:9" ht="30" x14ac:dyDescent="0.25">
      <c r="A59" s="21"/>
      <c r="B59" s="116"/>
      <c r="C59" s="116"/>
      <c r="D59" s="118"/>
      <c r="E59" s="95"/>
      <c r="F59" s="11" t="s">
        <v>7</v>
      </c>
      <c r="G59" s="11" t="s">
        <v>8</v>
      </c>
      <c r="H59" s="11" t="s">
        <v>9</v>
      </c>
      <c r="I59" s="24"/>
    </row>
    <row r="60" spans="1:9" ht="15.75" x14ac:dyDescent="0.25">
      <c r="A60" s="21"/>
      <c r="B60" s="106" t="s">
        <v>15</v>
      </c>
      <c r="C60" s="119">
        <v>64</v>
      </c>
      <c r="D60" s="119">
        <v>53.8</v>
      </c>
      <c r="E60" s="45" t="s">
        <v>76</v>
      </c>
      <c r="F60" s="45" t="s">
        <v>76</v>
      </c>
      <c r="G60" s="45" t="s">
        <v>76</v>
      </c>
      <c r="H60" s="45" t="s">
        <v>76</v>
      </c>
      <c r="I60" s="35"/>
    </row>
    <row r="61" spans="1:9" ht="15.75" x14ac:dyDescent="0.25">
      <c r="A61" s="21"/>
      <c r="B61" s="106" t="s">
        <v>130</v>
      </c>
      <c r="C61" s="119">
        <v>24479.05</v>
      </c>
      <c r="D61" s="119">
        <v>24811.5</v>
      </c>
      <c r="E61" s="45" t="s">
        <v>76</v>
      </c>
      <c r="F61" s="45" t="s">
        <v>76</v>
      </c>
      <c r="G61" s="45" t="s">
        <v>76</v>
      </c>
      <c r="H61" s="45" t="s">
        <v>76</v>
      </c>
      <c r="I61" s="35"/>
    </row>
    <row r="62" spans="1:9" ht="15.75" x14ac:dyDescent="0.25">
      <c r="A62" s="21"/>
      <c r="B62" s="106" t="s">
        <v>68</v>
      </c>
      <c r="C62" s="110" t="s">
        <v>71</v>
      </c>
      <c r="D62" s="110" t="s">
        <v>76</v>
      </c>
      <c r="E62" s="45" t="s">
        <v>76</v>
      </c>
      <c r="F62" s="45" t="s">
        <v>76</v>
      </c>
      <c r="G62" s="45" t="s">
        <v>76</v>
      </c>
      <c r="H62" s="45" t="s">
        <v>76</v>
      </c>
      <c r="I62" s="35"/>
    </row>
    <row r="63" spans="1:9" x14ac:dyDescent="0.25">
      <c r="A63" s="21"/>
      <c r="B63" s="24"/>
      <c r="C63" s="12"/>
      <c r="D63" s="12"/>
      <c r="E63" s="12"/>
      <c r="F63" s="12"/>
      <c r="G63" s="12"/>
      <c r="H63" s="12"/>
      <c r="I63" s="12"/>
    </row>
    <row r="64" spans="1:9" x14ac:dyDescent="0.25">
      <c r="A64" s="21"/>
      <c r="B64" s="24"/>
      <c r="C64" s="12"/>
      <c r="D64" s="12"/>
      <c r="E64" s="12"/>
      <c r="F64" s="12"/>
      <c r="G64" s="12"/>
      <c r="H64" s="12"/>
      <c r="I64" s="12"/>
    </row>
    <row r="65" spans="1:9" x14ac:dyDescent="0.25">
      <c r="A65" s="38">
        <v>13</v>
      </c>
      <c r="B65" s="90" t="s">
        <v>53</v>
      </c>
      <c r="C65" s="90"/>
      <c r="D65" s="90"/>
      <c r="E65" s="90"/>
      <c r="F65" s="90"/>
      <c r="G65" s="90"/>
      <c r="H65" s="57"/>
      <c r="I65" s="57"/>
    </row>
    <row r="66" spans="1:9" x14ac:dyDescent="0.25">
      <c r="A66" s="19"/>
      <c r="B66" s="56"/>
      <c r="C66" s="15"/>
      <c r="D66" s="15"/>
      <c r="E66" s="15"/>
      <c r="F66" s="15"/>
      <c r="G66" s="15"/>
      <c r="H66" s="15"/>
      <c r="I66" s="15"/>
    </row>
    <row r="67" spans="1:9" ht="90" x14ac:dyDescent="0.25">
      <c r="A67" s="21"/>
      <c r="B67" s="59" t="s">
        <v>16</v>
      </c>
      <c r="C67" s="28" t="s">
        <v>17</v>
      </c>
      <c r="D67" s="29" t="s">
        <v>47</v>
      </c>
      <c r="E67" s="29" t="s">
        <v>10</v>
      </c>
      <c r="F67" s="29" t="s">
        <v>11</v>
      </c>
      <c r="G67" s="29" t="s">
        <v>12</v>
      </c>
      <c r="H67" s="24"/>
      <c r="I67" s="24"/>
    </row>
    <row r="68" spans="1:9" ht="30.75" x14ac:dyDescent="0.25">
      <c r="A68" s="21"/>
      <c r="B68" s="96" t="s">
        <v>18</v>
      </c>
      <c r="C68" s="74" t="s">
        <v>134</v>
      </c>
      <c r="D68" s="39">
        <v>1.81</v>
      </c>
      <c r="E68" s="39" t="s">
        <v>76</v>
      </c>
      <c r="F68" s="39" t="s">
        <v>76</v>
      </c>
      <c r="G68" s="39" t="s">
        <v>76</v>
      </c>
      <c r="H68" s="25"/>
      <c r="I68" s="25"/>
    </row>
    <row r="69" spans="1:9" ht="45.75" x14ac:dyDescent="0.25">
      <c r="A69" s="21"/>
      <c r="B69" s="96"/>
      <c r="C69" s="74" t="s">
        <v>132</v>
      </c>
      <c r="D69" s="39">
        <v>0.34</v>
      </c>
      <c r="E69" s="39" t="s">
        <v>76</v>
      </c>
      <c r="F69" s="39" t="s">
        <v>76</v>
      </c>
      <c r="G69" s="39" t="s">
        <v>76</v>
      </c>
      <c r="H69" s="25"/>
      <c r="I69" s="25"/>
    </row>
    <row r="70" spans="1:9" ht="30.75" x14ac:dyDescent="0.25">
      <c r="A70" s="21"/>
      <c r="B70" s="96"/>
      <c r="C70" s="74" t="s">
        <v>133</v>
      </c>
      <c r="D70" s="39">
        <v>27.97</v>
      </c>
      <c r="E70" s="39" t="s">
        <v>76</v>
      </c>
      <c r="F70" s="39" t="s">
        <v>76</v>
      </c>
      <c r="G70" s="39" t="s">
        <v>76</v>
      </c>
      <c r="H70" s="25"/>
      <c r="I70" s="25"/>
    </row>
    <row r="71" spans="1:9" ht="15.75" x14ac:dyDescent="0.25">
      <c r="A71" s="21"/>
      <c r="B71" s="96"/>
      <c r="C71" s="16" t="s">
        <v>14</v>
      </c>
      <c r="D71" s="34"/>
      <c r="E71" s="34"/>
      <c r="F71" s="34"/>
      <c r="G71" s="34"/>
      <c r="H71" s="25"/>
      <c r="I71" s="25"/>
    </row>
    <row r="72" spans="1:9" ht="30.75" x14ac:dyDescent="0.25">
      <c r="A72" s="21"/>
      <c r="B72" s="96" t="s">
        <v>19</v>
      </c>
      <c r="C72" s="74" t="s">
        <v>134</v>
      </c>
      <c r="D72" s="81" t="s">
        <v>76</v>
      </c>
      <c r="E72" s="39" t="s">
        <v>76</v>
      </c>
      <c r="F72" s="39" t="s">
        <v>76</v>
      </c>
      <c r="G72" s="39" t="s">
        <v>76</v>
      </c>
      <c r="H72" s="25"/>
      <c r="I72" s="25"/>
    </row>
    <row r="73" spans="1:9" ht="45.75" x14ac:dyDescent="0.25">
      <c r="A73" s="21"/>
      <c r="B73" s="96"/>
      <c r="C73" s="74" t="s">
        <v>132</v>
      </c>
      <c r="D73" s="39">
        <v>151.54</v>
      </c>
      <c r="E73" s="39" t="s">
        <v>76</v>
      </c>
      <c r="F73" s="39" t="s">
        <v>76</v>
      </c>
      <c r="G73" s="39" t="s">
        <v>76</v>
      </c>
      <c r="H73" s="25"/>
      <c r="I73" s="25"/>
    </row>
    <row r="74" spans="1:9" ht="30.75" x14ac:dyDescent="0.25">
      <c r="A74" s="21"/>
      <c r="B74" s="96"/>
      <c r="C74" s="74" t="s">
        <v>133</v>
      </c>
      <c r="D74" s="39">
        <v>38.520000000000003</v>
      </c>
      <c r="E74" s="39" t="s">
        <v>76</v>
      </c>
      <c r="F74" s="39" t="s">
        <v>76</v>
      </c>
      <c r="G74" s="39" t="s">
        <v>76</v>
      </c>
      <c r="H74" s="25"/>
      <c r="I74" s="25"/>
    </row>
    <row r="75" spans="1:9" ht="15.75" x14ac:dyDescent="0.25">
      <c r="A75" s="21"/>
      <c r="B75" s="96"/>
      <c r="C75" s="16" t="s">
        <v>14</v>
      </c>
      <c r="D75" s="34"/>
      <c r="E75" s="34"/>
      <c r="F75" s="34"/>
      <c r="G75" s="34"/>
      <c r="H75" s="25"/>
      <c r="I75" s="25"/>
    </row>
    <row r="76" spans="1:9" ht="30.75" x14ac:dyDescent="0.25">
      <c r="A76" s="21"/>
      <c r="B76" s="96" t="s">
        <v>20</v>
      </c>
      <c r="C76" s="74" t="s">
        <v>134</v>
      </c>
      <c r="D76" s="82">
        <v>0.45319999999999999</v>
      </c>
      <c r="E76" s="39" t="s">
        <v>76</v>
      </c>
      <c r="F76" s="39" t="s">
        <v>76</v>
      </c>
      <c r="G76" s="39" t="s">
        <v>76</v>
      </c>
      <c r="H76" s="25"/>
      <c r="I76" s="25"/>
    </row>
    <row r="77" spans="1:9" ht="45.75" x14ac:dyDescent="0.25">
      <c r="A77" s="21"/>
      <c r="B77" s="96"/>
      <c r="C77" s="74" t="s">
        <v>132</v>
      </c>
      <c r="D77" s="80">
        <v>0.1004</v>
      </c>
      <c r="E77" s="39" t="s">
        <v>76</v>
      </c>
      <c r="F77" s="39" t="s">
        <v>76</v>
      </c>
      <c r="G77" s="39" t="s">
        <v>76</v>
      </c>
      <c r="H77" s="25"/>
      <c r="I77" s="25"/>
    </row>
    <row r="78" spans="1:9" ht="30.75" x14ac:dyDescent="0.25">
      <c r="A78" s="21"/>
      <c r="B78" s="96"/>
      <c r="C78" s="74" t="s">
        <v>133</v>
      </c>
      <c r="D78" s="80">
        <v>0.2414</v>
      </c>
      <c r="E78" s="39" t="s">
        <v>76</v>
      </c>
      <c r="F78" s="39" t="s">
        <v>76</v>
      </c>
      <c r="G78" s="39" t="s">
        <v>76</v>
      </c>
      <c r="H78" s="25"/>
      <c r="I78" s="25"/>
    </row>
    <row r="79" spans="1:9" ht="15.75" x14ac:dyDescent="0.25">
      <c r="A79" s="21"/>
      <c r="B79" s="96"/>
      <c r="C79" s="16" t="s">
        <v>14</v>
      </c>
      <c r="D79" s="34"/>
      <c r="E79" s="34"/>
      <c r="F79" s="34"/>
      <c r="G79" s="34"/>
      <c r="H79" s="25"/>
      <c r="I79" s="25"/>
    </row>
    <row r="80" spans="1:9" ht="30.75" x14ac:dyDescent="0.25">
      <c r="A80" s="21"/>
      <c r="B80" s="91" t="s">
        <v>51</v>
      </c>
      <c r="C80" s="74" t="s">
        <v>134</v>
      </c>
      <c r="D80" s="39" t="s">
        <v>76</v>
      </c>
      <c r="E80" s="39" t="s">
        <v>76</v>
      </c>
      <c r="F80" s="39" t="s">
        <v>76</v>
      </c>
      <c r="G80" s="39" t="s">
        <v>76</v>
      </c>
      <c r="H80" s="25"/>
      <c r="I80" s="25"/>
    </row>
    <row r="81" spans="1:9" ht="45.75" x14ac:dyDescent="0.25">
      <c r="A81" s="21"/>
      <c r="B81" s="92"/>
      <c r="C81" s="74" t="s">
        <v>132</v>
      </c>
      <c r="D81" s="39" t="s">
        <v>76</v>
      </c>
      <c r="E81" s="39" t="s">
        <v>76</v>
      </c>
      <c r="F81" s="39" t="s">
        <v>76</v>
      </c>
      <c r="G81" s="39" t="s">
        <v>76</v>
      </c>
      <c r="H81" s="25"/>
      <c r="I81" s="25"/>
    </row>
    <row r="82" spans="1:9" ht="30.75" x14ac:dyDescent="0.25">
      <c r="A82" s="21"/>
      <c r="B82" s="92"/>
      <c r="C82" s="74" t="s">
        <v>133</v>
      </c>
      <c r="D82" s="39" t="s">
        <v>76</v>
      </c>
      <c r="E82" s="39" t="s">
        <v>76</v>
      </c>
      <c r="F82" s="39" t="s">
        <v>76</v>
      </c>
      <c r="G82" s="39" t="s">
        <v>76</v>
      </c>
      <c r="H82" s="25"/>
      <c r="I82" s="25"/>
    </row>
    <row r="83" spans="1:9" ht="15.75" x14ac:dyDescent="0.25">
      <c r="A83" s="21"/>
      <c r="B83" s="93"/>
      <c r="C83" s="16" t="s">
        <v>14</v>
      </c>
      <c r="D83" s="33"/>
      <c r="E83" s="34"/>
      <c r="F83" s="34"/>
      <c r="G83" s="34"/>
      <c r="H83" s="25"/>
      <c r="I83" s="25"/>
    </row>
    <row r="84" spans="1:9" x14ac:dyDescent="0.25">
      <c r="B84" s="12"/>
      <c r="C84" s="17"/>
      <c r="D84" s="17"/>
      <c r="E84" s="9"/>
      <c r="F84" s="9"/>
      <c r="G84" s="9"/>
      <c r="H84" s="9"/>
      <c r="I84" s="9"/>
    </row>
    <row r="85" spans="1:9" x14ac:dyDescent="0.25">
      <c r="A85" s="19">
        <v>14</v>
      </c>
      <c r="B85" s="57" t="s">
        <v>52</v>
      </c>
      <c r="C85" s="17"/>
      <c r="D85" s="17"/>
      <c r="E85" s="9"/>
      <c r="F85" s="9"/>
      <c r="G85" s="9"/>
      <c r="H85" s="9"/>
      <c r="I85" s="9"/>
    </row>
    <row r="86" spans="1:9" x14ac:dyDescent="0.25">
      <c r="B86" s="12"/>
      <c r="C86" s="17"/>
      <c r="D86" s="17"/>
      <c r="E86" s="9"/>
      <c r="F86" s="9"/>
      <c r="G86" s="9"/>
      <c r="H86" s="9"/>
      <c r="I86" s="9"/>
    </row>
    <row r="87" spans="1:9" ht="30" x14ac:dyDescent="0.25">
      <c r="A87" s="3" t="s">
        <v>30</v>
      </c>
      <c r="B87" s="57" t="s">
        <v>37</v>
      </c>
      <c r="C87" s="18"/>
      <c r="D87" s="18"/>
      <c r="E87" s="19"/>
      <c r="F87" s="19"/>
      <c r="G87" s="19"/>
      <c r="H87" s="19"/>
      <c r="I87" s="19"/>
    </row>
    <row r="88" spans="1:9" ht="71.25" customHeight="1" x14ac:dyDescent="0.25">
      <c r="A88" s="19"/>
      <c r="B88" s="57" t="s">
        <v>50</v>
      </c>
      <c r="C88" s="18"/>
      <c r="D88" s="18"/>
      <c r="E88" s="19"/>
      <c r="F88" s="19"/>
      <c r="G88" s="19"/>
      <c r="H88" s="19"/>
      <c r="I88" s="19"/>
    </row>
    <row r="89" spans="1:9" ht="108.75" customHeight="1" x14ac:dyDescent="0.25">
      <c r="B89" s="57" t="s">
        <v>55</v>
      </c>
    </row>
    <row r="90" spans="1:9" x14ac:dyDescent="0.25">
      <c r="A90" s="2"/>
      <c r="B90" s="56"/>
    </row>
  </sheetData>
  <mergeCells count="12">
    <mergeCell ref="B80:B83"/>
    <mergeCell ref="B20:D20"/>
    <mergeCell ref="B58:B59"/>
    <mergeCell ref="C58:C59"/>
    <mergeCell ref="D58:D59"/>
    <mergeCell ref="B76:B79"/>
    <mergeCell ref="C45:C47"/>
    <mergeCell ref="E58:E59"/>
    <mergeCell ref="F58:H58"/>
    <mergeCell ref="B65:G65"/>
    <mergeCell ref="B68:B71"/>
    <mergeCell ref="B72:B75"/>
  </mergeCells>
  <pageMargins left="0.7" right="0.7" top="0.75" bottom="0.75" header="0.3" footer="0.3"/>
  <pageSetup scale="35" orientation="portrait" r:id="rId1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8"/>
  <sheetViews>
    <sheetView view="pageBreakPreview" zoomScale="90" zoomScaleNormal="90" zoomScaleSheetLayoutView="90" workbookViewId="0"/>
  </sheetViews>
  <sheetFormatPr defaultRowHeight="15" x14ac:dyDescent="0.25"/>
  <cols>
    <col min="2" max="2" width="44.140625" customWidth="1"/>
    <col min="3" max="3" width="18.5703125" customWidth="1"/>
    <col min="4" max="4" width="17.140625" customWidth="1"/>
    <col min="5" max="5" width="16.5703125" customWidth="1"/>
    <col min="6" max="6" width="16.42578125" customWidth="1"/>
    <col min="7" max="7" width="19" customWidth="1"/>
    <col min="8" max="8" width="14.7109375" customWidth="1"/>
  </cols>
  <sheetData>
    <row r="1" spans="1:9" ht="15.75" x14ac:dyDescent="0.25">
      <c r="A1" s="1" t="s">
        <v>0</v>
      </c>
      <c r="B1" s="56"/>
    </row>
    <row r="2" spans="1:9" x14ac:dyDescent="0.25">
      <c r="A2" s="2"/>
      <c r="B2" s="56"/>
    </row>
    <row r="3" spans="1:9" x14ac:dyDescent="0.25">
      <c r="A3" s="90" t="s">
        <v>141</v>
      </c>
      <c r="B3" s="90"/>
    </row>
    <row r="4" spans="1:9" ht="15.75" x14ac:dyDescent="0.25">
      <c r="A4" s="4"/>
      <c r="B4" s="56"/>
      <c r="D4" s="5"/>
    </row>
    <row r="5" spans="1:9" ht="15.75" x14ac:dyDescent="0.25">
      <c r="A5" s="20">
        <v>1</v>
      </c>
      <c r="B5" s="58" t="s">
        <v>98</v>
      </c>
      <c r="C5" s="61" t="s">
        <v>57</v>
      </c>
      <c r="D5" s="7"/>
      <c r="E5" s="6"/>
      <c r="F5" s="6"/>
      <c r="G5" s="6"/>
      <c r="H5" s="6"/>
      <c r="I5" s="6"/>
    </row>
    <row r="6" spans="1:9" x14ac:dyDescent="0.25">
      <c r="A6" s="19"/>
      <c r="B6" s="8"/>
      <c r="C6" s="62"/>
      <c r="D6" s="5"/>
    </row>
    <row r="7" spans="1:9" ht="15.75" x14ac:dyDescent="0.25">
      <c r="A7" s="19">
        <v>2</v>
      </c>
      <c r="B7" s="8" t="s">
        <v>99</v>
      </c>
      <c r="C7" s="63">
        <v>37.44</v>
      </c>
      <c r="D7" s="5"/>
    </row>
    <row r="8" spans="1:9" x14ac:dyDescent="0.25">
      <c r="A8" s="19"/>
      <c r="B8" s="8"/>
      <c r="D8" s="5"/>
    </row>
    <row r="9" spans="1:9" ht="32.25" customHeight="1" x14ac:dyDescent="0.25">
      <c r="A9" s="19">
        <v>3</v>
      </c>
      <c r="B9" s="8" t="s">
        <v>86</v>
      </c>
      <c r="C9" s="71" t="s">
        <v>76</v>
      </c>
      <c r="D9" s="42"/>
    </row>
    <row r="10" spans="1:9" x14ac:dyDescent="0.25">
      <c r="A10" s="19"/>
      <c r="B10" s="8"/>
      <c r="D10" s="5"/>
    </row>
    <row r="11" spans="1:9" ht="60" x14ac:dyDescent="0.25">
      <c r="A11" s="19">
        <v>4</v>
      </c>
      <c r="B11" s="8" t="s">
        <v>100</v>
      </c>
      <c r="C11" s="71">
        <v>416.99</v>
      </c>
      <c r="D11" s="43"/>
    </row>
    <row r="12" spans="1:9" x14ac:dyDescent="0.25">
      <c r="A12" s="19"/>
      <c r="B12" s="8"/>
      <c r="D12" s="5"/>
    </row>
    <row r="13" spans="1:9" ht="64.5" customHeight="1" x14ac:dyDescent="0.25">
      <c r="A13" s="38">
        <v>5</v>
      </c>
      <c r="B13" s="57" t="s">
        <v>101</v>
      </c>
      <c r="C13" s="64"/>
      <c r="D13" s="57"/>
      <c r="E13" s="57"/>
      <c r="F13" s="57"/>
      <c r="G13" s="57"/>
      <c r="H13" s="57"/>
      <c r="I13" s="57"/>
    </row>
    <row r="14" spans="1:9" x14ac:dyDescent="0.25">
      <c r="A14" s="19"/>
      <c r="B14" s="13" t="s">
        <v>78</v>
      </c>
      <c r="C14" s="65">
        <v>0.19009999999999999</v>
      </c>
      <c r="D14" s="10"/>
      <c r="E14" s="10"/>
      <c r="F14" s="10"/>
      <c r="G14" s="18"/>
      <c r="H14" s="18"/>
      <c r="I14" s="18"/>
    </row>
    <row r="15" spans="1:9" ht="47.25" customHeight="1" x14ac:dyDescent="0.25">
      <c r="A15" s="19"/>
      <c r="B15" s="13" t="s">
        <v>79</v>
      </c>
      <c r="C15" s="23" t="s">
        <v>76</v>
      </c>
      <c r="D15" s="10"/>
      <c r="E15" s="10"/>
      <c r="F15" s="10"/>
      <c r="G15" s="18"/>
      <c r="H15" s="18"/>
      <c r="I15" s="18"/>
    </row>
    <row r="16" spans="1:9" ht="20.25" customHeight="1" x14ac:dyDescent="0.25">
      <c r="A16" s="19"/>
      <c r="B16" s="13" t="s">
        <v>102</v>
      </c>
      <c r="C16" s="23" t="s">
        <v>76</v>
      </c>
      <c r="D16" s="10"/>
      <c r="E16" s="10"/>
      <c r="F16" s="10"/>
      <c r="G16" s="18"/>
      <c r="H16" s="18"/>
      <c r="I16" s="18"/>
    </row>
    <row r="17" spans="1:9" ht="17.25" customHeight="1" x14ac:dyDescent="0.25">
      <c r="A17" s="19"/>
      <c r="B17" s="13" t="s">
        <v>103</v>
      </c>
      <c r="C17" s="23" t="s">
        <v>76</v>
      </c>
      <c r="D17" s="10"/>
      <c r="E17" s="10"/>
      <c r="F17" s="10"/>
      <c r="G17" s="18"/>
      <c r="H17" s="18"/>
      <c r="I17" s="18"/>
    </row>
    <row r="18" spans="1:9" x14ac:dyDescent="0.25">
      <c r="A18" s="19"/>
      <c r="B18" s="13"/>
      <c r="C18" s="10"/>
      <c r="D18" s="10"/>
      <c r="E18" s="10"/>
      <c r="F18" s="10"/>
      <c r="G18" s="18"/>
      <c r="H18" s="18"/>
      <c r="I18" s="18"/>
    </row>
    <row r="19" spans="1:9" x14ac:dyDescent="0.25">
      <c r="A19" s="19"/>
      <c r="B19" s="13"/>
      <c r="C19" s="13"/>
      <c r="D19" s="13"/>
      <c r="E19" s="13"/>
      <c r="F19" s="13"/>
      <c r="G19" s="12"/>
      <c r="H19" s="12"/>
      <c r="I19" s="12"/>
    </row>
    <row r="20" spans="1:9" x14ac:dyDescent="0.25">
      <c r="A20" s="38">
        <v>6</v>
      </c>
      <c r="B20" s="90" t="s">
        <v>49</v>
      </c>
      <c r="C20" s="90"/>
      <c r="D20" s="90"/>
      <c r="E20" s="57"/>
      <c r="F20" s="57"/>
      <c r="G20" s="57"/>
      <c r="H20" s="57"/>
      <c r="I20" s="57"/>
    </row>
    <row r="21" spans="1:9" x14ac:dyDescent="0.25">
      <c r="A21" s="19"/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9"/>
      <c r="B22" s="13"/>
      <c r="C22" s="13"/>
      <c r="D22" s="31" t="s">
        <v>59</v>
      </c>
      <c r="E22" s="27"/>
      <c r="F22" s="13"/>
    </row>
    <row r="23" spans="1:9" x14ac:dyDescent="0.25">
      <c r="A23" s="19"/>
      <c r="B23" s="29" t="s">
        <v>27</v>
      </c>
      <c r="C23" s="30">
        <v>2024</v>
      </c>
      <c r="D23" s="30" t="s">
        <v>25</v>
      </c>
      <c r="E23" s="31"/>
      <c r="F23" s="13"/>
    </row>
    <row r="24" spans="1:9" x14ac:dyDescent="0.25">
      <c r="A24" s="19"/>
      <c r="B24" s="29" t="s">
        <v>26</v>
      </c>
      <c r="C24" s="40" t="s">
        <v>76</v>
      </c>
      <c r="D24" s="40" t="s">
        <v>76</v>
      </c>
      <c r="E24" s="32"/>
      <c r="F24" s="13"/>
    </row>
    <row r="25" spans="1:9" x14ac:dyDescent="0.25">
      <c r="A25" s="19"/>
      <c r="B25" s="29" t="s">
        <v>31</v>
      </c>
      <c r="C25" s="40" t="s">
        <v>76</v>
      </c>
      <c r="D25" s="40" t="s">
        <v>76</v>
      </c>
      <c r="E25" s="32"/>
      <c r="F25" s="13"/>
    </row>
    <row r="26" spans="1:9" x14ac:dyDescent="0.25">
      <c r="A26" s="19"/>
      <c r="B26" s="29" t="s">
        <v>32</v>
      </c>
      <c r="C26" s="40" t="s">
        <v>76</v>
      </c>
      <c r="D26" s="40" t="s">
        <v>76</v>
      </c>
      <c r="E26" s="13"/>
      <c r="F26" s="13"/>
    </row>
    <row r="27" spans="1:9" x14ac:dyDescent="0.25">
      <c r="A27" s="19"/>
      <c r="B27" s="29" t="s">
        <v>48</v>
      </c>
      <c r="C27" s="40" t="s">
        <v>76</v>
      </c>
      <c r="D27" s="40" t="s">
        <v>76</v>
      </c>
      <c r="E27" s="13"/>
      <c r="F27" s="13"/>
    </row>
    <row r="28" spans="1:9" x14ac:dyDescent="0.25">
      <c r="A28" s="19"/>
      <c r="B28" s="27"/>
      <c r="C28" s="13"/>
      <c r="D28" s="13"/>
      <c r="E28" s="13"/>
      <c r="F28" s="13"/>
    </row>
    <row r="29" spans="1:9" ht="65.25" customHeight="1" x14ac:dyDescent="0.25">
      <c r="A29" s="38">
        <v>7</v>
      </c>
      <c r="B29" s="90" t="s">
        <v>54</v>
      </c>
      <c r="C29" s="90"/>
      <c r="D29" s="90"/>
      <c r="E29" s="57"/>
      <c r="F29" s="57"/>
      <c r="G29" s="57"/>
      <c r="H29" s="57"/>
      <c r="I29" s="57"/>
    </row>
    <row r="30" spans="1:9" x14ac:dyDescent="0.25">
      <c r="A30" s="19"/>
      <c r="B30" s="13" t="s">
        <v>104</v>
      </c>
      <c r="C30" s="27" t="s">
        <v>76</v>
      </c>
      <c r="D30" s="27"/>
      <c r="E30" s="27"/>
      <c r="F30" s="27"/>
    </row>
    <row r="31" spans="1:9" x14ac:dyDescent="0.25">
      <c r="A31" s="19"/>
      <c r="B31" s="13" t="s">
        <v>105</v>
      </c>
      <c r="C31" s="27" t="s">
        <v>76</v>
      </c>
      <c r="D31" s="27"/>
      <c r="E31" s="27"/>
      <c r="F31" s="27"/>
    </row>
    <row r="32" spans="1:9" x14ac:dyDescent="0.25">
      <c r="A32" s="19"/>
      <c r="B32" s="13"/>
      <c r="C32" s="27"/>
      <c r="D32" s="27"/>
      <c r="E32" s="27"/>
      <c r="F32" s="27"/>
    </row>
    <row r="33" spans="1:9" x14ac:dyDescent="0.25">
      <c r="A33" s="19"/>
      <c r="B33" s="13"/>
      <c r="C33" s="27"/>
      <c r="D33" s="27"/>
      <c r="E33" s="27"/>
      <c r="F33" s="27"/>
    </row>
    <row r="34" spans="1:9" ht="45" customHeight="1" x14ac:dyDescent="0.25">
      <c r="A34" s="38">
        <v>8</v>
      </c>
      <c r="B34" s="90" t="s">
        <v>56</v>
      </c>
      <c r="C34" s="90"/>
      <c r="D34" s="57"/>
      <c r="E34" s="57"/>
      <c r="F34" s="57"/>
      <c r="G34" s="57"/>
      <c r="H34" s="57"/>
      <c r="I34" s="57"/>
    </row>
    <row r="35" spans="1:9" x14ac:dyDescent="0.25">
      <c r="A35" s="19"/>
      <c r="B35" s="13" t="s">
        <v>104</v>
      </c>
      <c r="C35" s="27" t="s">
        <v>76</v>
      </c>
      <c r="D35" s="27"/>
      <c r="E35" s="27"/>
      <c r="F35" s="27"/>
    </row>
    <row r="36" spans="1:9" x14ac:dyDescent="0.25">
      <c r="A36" s="19"/>
      <c r="B36" s="13" t="s">
        <v>105</v>
      </c>
      <c r="C36" s="27" t="s">
        <v>76</v>
      </c>
      <c r="D36" s="27"/>
      <c r="E36" s="27"/>
      <c r="F36" s="27"/>
    </row>
    <row r="37" spans="1:9" x14ac:dyDescent="0.25">
      <c r="A37" s="19"/>
      <c r="B37" s="13"/>
      <c r="C37" s="27"/>
      <c r="D37" s="27"/>
      <c r="E37" s="27"/>
      <c r="F37" s="27"/>
    </row>
    <row r="38" spans="1:9" x14ac:dyDescent="0.25">
      <c r="A38" s="21"/>
      <c r="B38" s="56"/>
      <c r="D38" s="14"/>
      <c r="E38" s="27"/>
    </row>
    <row r="39" spans="1:9" ht="66.75" customHeight="1" x14ac:dyDescent="0.25">
      <c r="A39" s="38">
        <v>9</v>
      </c>
      <c r="B39" s="90" t="s">
        <v>34</v>
      </c>
      <c r="C39" s="90"/>
      <c r="D39" s="57"/>
      <c r="E39" s="57"/>
      <c r="F39" s="57"/>
      <c r="G39" s="57"/>
      <c r="H39" s="57"/>
      <c r="I39" s="57"/>
    </row>
    <row r="40" spans="1:9" x14ac:dyDescent="0.25">
      <c r="A40" s="19"/>
      <c r="B40" s="13" t="s">
        <v>29</v>
      </c>
      <c r="C40" s="10"/>
      <c r="D40" s="10"/>
      <c r="E40" s="10"/>
      <c r="F40" s="10"/>
    </row>
    <row r="41" spans="1:9" x14ac:dyDescent="0.25">
      <c r="A41" s="19"/>
      <c r="B41" s="13" t="s">
        <v>38</v>
      </c>
      <c r="C41" s="13"/>
      <c r="D41" s="13"/>
      <c r="E41" s="13"/>
      <c r="F41" s="13"/>
    </row>
    <row r="42" spans="1:9" ht="30" x14ac:dyDescent="0.25">
      <c r="A42" s="19"/>
      <c r="B42" s="13" t="s">
        <v>43</v>
      </c>
      <c r="C42" s="13"/>
      <c r="D42" s="13"/>
      <c r="E42" s="13"/>
      <c r="F42" s="13"/>
    </row>
    <row r="43" spans="1:9" x14ac:dyDescent="0.25">
      <c r="A43" s="21"/>
      <c r="B43" s="56"/>
      <c r="D43" s="14"/>
    </row>
    <row r="44" spans="1:9" ht="49.5" customHeight="1" x14ac:dyDescent="0.25">
      <c r="A44" s="38">
        <v>10</v>
      </c>
      <c r="B44" s="90" t="s">
        <v>42</v>
      </c>
      <c r="C44" s="90"/>
      <c r="D44" s="115"/>
      <c r="E44" s="57"/>
      <c r="F44" s="57"/>
      <c r="G44" s="57"/>
      <c r="H44" s="57"/>
      <c r="I44" s="57"/>
    </row>
    <row r="45" spans="1:9" x14ac:dyDescent="0.25">
      <c r="A45" s="19"/>
      <c r="B45" s="13" t="s">
        <v>106</v>
      </c>
      <c r="C45" s="27" t="s">
        <v>71</v>
      </c>
      <c r="D45" s="103" t="s">
        <v>124</v>
      </c>
      <c r="E45" s="27"/>
      <c r="F45" s="13"/>
      <c r="G45" s="13"/>
      <c r="H45" s="13"/>
      <c r="I45" s="13"/>
    </row>
    <row r="46" spans="1:9" x14ac:dyDescent="0.25">
      <c r="A46" s="19"/>
      <c r="B46" s="13" t="s">
        <v>84</v>
      </c>
      <c r="C46" s="27"/>
      <c r="D46" s="103"/>
      <c r="E46" s="27"/>
      <c r="F46" s="13"/>
      <c r="G46" s="13"/>
      <c r="H46" s="13"/>
      <c r="I46" s="13"/>
    </row>
    <row r="47" spans="1:9" x14ac:dyDescent="0.25">
      <c r="A47" s="19"/>
      <c r="B47" s="13" t="s">
        <v>95</v>
      </c>
      <c r="C47" s="64"/>
      <c r="D47" s="103"/>
      <c r="E47" s="64"/>
      <c r="F47" s="13"/>
      <c r="G47" s="13"/>
      <c r="H47" s="13"/>
      <c r="I47" s="13"/>
    </row>
    <row r="48" spans="1:9" x14ac:dyDescent="0.25">
      <c r="A48" s="19"/>
      <c r="B48" s="13"/>
      <c r="C48" s="13"/>
      <c r="D48" s="13"/>
      <c r="E48" s="13"/>
      <c r="F48" s="13"/>
      <c r="G48" s="13"/>
      <c r="H48" s="13"/>
      <c r="I48" s="13"/>
    </row>
    <row r="49" spans="1:9" ht="83.25" customHeight="1" x14ac:dyDescent="0.25">
      <c r="A49" s="38">
        <v>11</v>
      </c>
      <c r="B49" s="57" t="s">
        <v>40</v>
      </c>
      <c r="C49" s="64" t="s">
        <v>76</v>
      </c>
      <c r="D49" s="57"/>
      <c r="E49" s="57"/>
      <c r="F49" s="57"/>
      <c r="G49" s="57"/>
      <c r="H49" s="57"/>
      <c r="I49" s="57"/>
    </row>
    <row r="50" spans="1:9" ht="23.25" customHeight="1" x14ac:dyDescent="0.25">
      <c r="A50" s="19"/>
      <c r="B50" s="13" t="s">
        <v>44</v>
      </c>
      <c r="C50" s="13"/>
      <c r="D50" s="13"/>
      <c r="E50" s="13"/>
      <c r="F50" s="13"/>
      <c r="G50" s="13"/>
      <c r="H50" s="13"/>
      <c r="I50" s="13"/>
    </row>
    <row r="51" spans="1:9" ht="65.25" customHeight="1" x14ac:dyDescent="0.25">
      <c r="A51" s="19"/>
      <c r="B51" s="13" t="s">
        <v>45</v>
      </c>
      <c r="C51" s="10"/>
      <c r="D51" s="10"/>
      <c r="E51" s="10"/>
      <c r="F51" s="10"/>
      <c r="G51" s="10"/>
      <c r="H51" s="10"/>
      <c r="I51" s="10"/>
    </row>
    <row r="52" spans="1:9" ht="45" x14ac:dyDescent="0.25">
      <c r="A52" s="19"/>
      <c r="B52" s="13" t="s">
        <v>46</v>
      </c>
      <c r="C52" s="10"/>
      <c r="D52" s="10"/>
      <c r="E52" s="10"/>
      <c r="F52" s="10"/>
      <c r="G52" s="10"/>
      <c r="H52" s="10"/>
      <c r="I52" s="10"/>
    </row>
    <row r="53" spans="1:9" ht="54.75" customHeight="1" x14ac:dyDescent="0.25">
      <c r="A53" s="19"/>
      <c r="B53" s="27" t="s">
        <v>41</v>
      </c>
      <c r="C53" s="13"/>
      <c r="D53" s="13"/>
      <c r="E53" s="13"/>
      <c r="F53" s="13"/>
      <c r="G53" s="13"/>
      <c r="H53" s="13"/>
      <c r="I53" s="13"/>
    </row>
    <row r="54" spans="1:9" x14ac:dyDescent="0.25">
      <c r="A54" s="21"/>
      <c r="B54" s="56"/>
      <c r="D54" s="14"/>
    </row>
    <row r="55" spans="1:9" x14ac:dyDescent="0.25">
      <c r="A55" s="38">
        <v>12</v>
      </c>
      <c r="B55" s="57" t="s">
        <v>21</v>
      </c>
      <c r="C55" s="3"/>
      <c r="D55" s="3"/>
      <c r="E55" s="3"/>
      <c r="F55" s="3"/>
      <c r="G55" s="3"/>
      <c r="H55" s="3"/>
      <c r="I55" s="3"/>
    </row>
    <row r="56" spans="1:9" x14ac:dyDescent="0.25">
      <c r="A56" s="19"/>
      <c r="B56" s="27" t="s">
        <v>36</v>
      </c>
      <c r="C56" s="10"/>
      <c r="D56" s="10"/>
      <c r="E56" s="10"/>
      <c r="F56" s="10"/>
      <c r="G56" s="10"/>
      <c r="H56" s="10"/>
      <c r="I56" s="10"/>
    </row>
    <row r="57" spans="1:9" x14ac:dyDescent="0.25">
      <c r="A57" s="19"/>
      <c r="B57" s="13"/>
      <c r="C57" s="10"/>
      <c r="D57" s="10"/>
      <c r="E57" s="10"/>
      <c r="F57" s="10"/>
      <c r="G57" s="10"/>
      <c r="H57" s="10"/>
      <c r="I57" s="10"/>
    </row>
    <row r="58" spans="1:9" x14ac:dyDescent="0.25">
      <c r="A58" s="22"/>
      <c r="B58" s="95" t="s">
        <v>2</v>
      </c>
      <c r="C58" s="95" t="s">
        <v>3</v>
      </c>
      <c r="D58" s="95" t="s">
        <v>4</v>
      </c>
      <c r="E58" s="95" t="s">
        <v>5</v>
      </c>
      <c r="F58" s="97" t="s">
        <v>6</v>
      </c>
      <c r="G58" s="97"/>
      <c r="H58" s="97"/>
      <c r="I58" s="36"/>
    </row>
    <row r="59" spans="1:9" ht="30" x14ac:dyDescent="0.25">
      <c r="A59" s="21"/>
      <c r="B59" s="95"/>
      <c r="C59" s="95"/>
      <c r="D59" s="95"/>
      <c r="E59" s="95"/>
      <c r="F59" s="11" t="s">
        <v>7</v>
      </c>
      <c r="G59" s="11" t="s">
        <v>8</v>
      </c>
      <c r="H59" s="11" t="s">
        <v>9</v>
      </c>
      <c r="I59" s="24"/>
    </row>
    <row r="60" spans="1:9" ht="30.75" x14ac:dyDescent="0.25">
      <c r="A60" s="21"/>
      <c r="B60" s="11" t="s">
        <v>15</v>
      </c>
      <c r="C60" s="79">
        <v>144.4</v>
      </c>
      <c r="D60" s="45" t="s">
        <v>76</v>
      </c>
      <c r="E60" s="45" t="s">
        <v>76</v>
      </c>
      <c r="F60" s="45" t="s">
        <v>76</v>
      </c>
      <c r="G60" s="45" t="s">
        <v>76</v>
      </c>
      <c r="H60" s="45" t="s">
        <v>76</v>
      </c>
      <c r="I60" s="35"/>
    </row>
    <row r="61" spans="1:9" ht="30.75" x14ac:dyDescent="0.25">
      <c r="A61" s="21"/>
      <c r="B61" s="11" t="s">
        <v>130</v>
      </c>
      <c r="C61" s="79">
        <v>25010.6</v>
      </c>
      <c r="D61" s="45" t="s">
        <v>76</v>
      </c>
      <c r="E61" s="45" t="s">
        <v>76</v>
      </c>
      <c r="F61" s="45" t="s">
        <v>76</v>
      </c>
      <c r="G61" s="45" t="s">
        <v>76</v>
      </c>
      <c r="H61" s="45" t="s">
        <v>76</v>
      </c>
      <c r="I61" s="35"/>
    </row>
    <row r="62" spans="1:9" ht="30.75" x14ac:dyDescent="0.25">
      <c r="A62" s="21"/>
      <c r="B62" s="106" t="s">
        <v>68</v>
      </c>
      <c r="C62" s="45" t="s">
        <v>71</v>
      </c>
      <c r="D62" s="45" t="s">
        <v>76</v>
      </c>
      <c r="E62" s="45" t="s">
        <v>76</v>
      </c>
      <c r="F62" s="45" t="s">
        <v>76</v>
      </c>
      <c r="G62" s="45" t="s">
        <v>76</v>
      </c>
      <c r="H62" s="45" t="s">
        <v>76</v>
      </c>
      <c r="I62" s="35"/>
    </row>
    <row r="63" spans="1:9" x14ac:dyDescent="0.25">
      <c r="A63" s="21"/>
      <c r="B63" s="24"/>
      <c r="C63" s="12"/>
      <c r="D63" s="12"/>
      <c r="E63" s="12"/>
      <c r="F63" s="12"/>
      <c r="G63" s="12"/>
      <c r="H63" s="12"/>
      <c r="I63" s="12"/>
    </row>
    <row r="64" spans="1:9" x14ac:dyDescent="0.25">
      <c r="A64" s="21"/>
      <c r="B64" s="24"/>
      <c r="C64" s="12"/>
      <c r="D64" s="12"/>
      <c r="E64" s="12"/>
      <c r="F64" s="12"/>
      <c r="G64" s="12"/>
      <c r="H64" s="12"/>
      <c r="I64" s="12"/>
    </row>
    <row r="65" spans="1:9" x14ac:dyDescent="0.25">
      <c r="A65" s="38">
        <v>13</v>
      </c>
      <c r="B65" s="90" t="s">
        <v>53</v>
      </c>
      <c r="C65" s="90"/>
      <c r="D65" s="90"/>
      <c r="E65" s="90"/>
      <c r="F65" s="90"/>
      <c r="G65" s="90"/>
      <c r="H65" s="57"/>
      <c r="I65" s="57"/>
    </row>
    <row r="66" spans="1:9" x14ac:dyDescent="0.25">
      <c r="A66" s="19"/>
      <c r="B66" s="56"/>
      <c r="C66" s="15"/>
      <c r="D66" s="15"/>
      <c r="E66" s="15"/>
      <c r="F66" s="15"/>
      <c r="G66" s="15"/>
      <c r="H66" s="15"/>
      <c r="I66" s="15"/>
    </row>
    <row r="67" spans="1:9" ht="150" x14ac:dyDescent="0.25">
      <c r="A67" s="21"/>
      <c r="B67" s="59" t="s">
        <v>16</v>
      </c>
      <c r="C67" s="28" t="s">
        <v>17</v>
      </c>
      <c r="D67" s="29" t="s">
        <v>47</v>
      </c>
      <c r="E67" s="29" t="s">
        <v>10</v>
      </c>
      <c r="F67" s="87" t="s">
        <v>11</v>
      </c>
      <c r="G67" s="87" t="s">
        <v>12</v>
      </c>
      <c r="H67" s="24"/>
      <c r="I67" s="24"/>
    </row>
    <row r="68" spans="1:9" ht="30.75" x14ac:dyDescent="0.25">
      <c r="A68" s="21"/>
      <c r="B68" s="96" t="s">
        <v>18</v>
      </c>
      <c r="C68" s="74" t="s">
        <v>142</v>
      </c>
      <c r="D68" s="39">
        <v>1.36</v>
      </c>
      <c r="E68" s="39" t="s">
        <v>76</v>
      </c>
      <c r="F68" s="39" t="s">
        <v>76</v>
      </c>
      <c r="G68" s="39" t="s">
        <v>76</v>
      </c>
      <c r="H68" s="25"/>
      <c r="I68" s="25"/>
    </row>
    <row r="69" spans="1:9" ht="45.75" x14ac:dyDescent="0.25">
      <c r="A69" s="21"/>
      <c r="B69" s="96"/>
      <c r="C69" s="74" t="s">
        <v>143</v>
      </c>
      <c r="D69" s="39">
        <v>-0.38</v>
      </c>
      <c r="E69" s="39" t="s">
        <v>76</v>
      </c>
      <c r="F69" s="39" t="s">
        <v>76</v>
      </c>
      <c r="G69" s="39" t="s">
        <v>76</v>
      </c>
      <c r="H69" s="25"/>
      <c r="I69" s="25"/>
    </row>
    <row r="70" spans="1:9" ht="15.75" x14ac:dyDescent="0.25">
      <c r="A70" s="21"/>
      <c r="B70" s="96"/>
      <c r="C70" s="16" t="s">
        <v>14</v>
      </c>
      <c r="D70" s="34"/>
      <c r="E70" s="34"/>
      <c r="F70" s="34"/>
      <c r="G70" s="34"/>
      <c r="H70" s="25"/>
      <c r="I70" s="25"/>
    </row>
    <row r="71" spans="1:9" ht="30.75" x14ac:dyDescent="0.25">
      <c r="A71" s="21"/>
      <c r="B71" s="96" t="s">
        <v>19</v>
      </c>
      <c r="C71" s="74" t="s">
        <v>142</v>
      </c>
      <c r="D71" s="39" t="s">
        <v>76</v>
      </c>
      <c r="E71" s="39" t="s">
        <v>76</v>
      </c>
      <c r="F71" s="39" t="s">
        <v>76</v>
      </c>
      <c r="G71" s="39" t="s">
        <v>76</v>
      </c>
      <c r="H71" s="25"/>
      <c r="I71" s="25"/>
    </row>
    <row r="72" spans="1:9" ht="60.75" x14ac:dyDescent="0.25">
      <c r="A72" s="21"/>
      <c r="B72" s="96"/>
      <c r="C72" s="74" t="s">
        <v>144</v>
      </c>
      <c r="D72" s="39" t="s">
        <v>76</v>
      </c>
      <c r="E72" s="39" t="s">
        <v>76</v>
      </c>
      <c r="F72" s="39" t="s">
        <v>76</v>
      </c>
      <c r="G72" s="39" t="s">
        <v>76</v>
      </c>
      <c r="H72" s="25"/>
      <c r="I72" s="25"/>
    </row>
    <row r="73" spans="1:9" ht="15.75" x14ac:dyDescent="0.25">
      <c r="A73" s="21"/>
      <c r="B73" s="96"/>
      <c r="C73" s="16" t="s">
        <v>14</v>
      </c>
      <c r="D73" s="34"/>
      <c r="E73" s="34"/>
      <c r="F73" s="34"/>
      <c r="G73" s="34"/>
      <c r="H73" s="25"/>
      <c r="I73" s="25"/>
    </row>
    <row r="74" spans="1:9" ht="30.75" x14ac:dyDescent="0.25">
      <c r="A74" s="21"/>
      <c r="B74" s="96" t="s">
        <v>20</v>
      </c>
      <c r="C74" s="74" t="s">
        <v>142</v>
      </c>
      <c r="D74" s="82">
        <v>9.7100000000000006E-2</v>
      </c>
      <c r="E74" s="39" t="s">
        <v>76</v>
      </c>
      <c r="F74" s="39" t="s">
        <v>76</v>
      </c>
      <c r="G74" s="39" t="s">
        <v>76</v>
      </c>
      <c r="H74" s="25"/>
      <c r="I74" s="25"/>
    </row>
    <row r="75" spans="1:9" ht="60.75" x14ac:dyDescent="0.25">
      <c r="A75" s="21"/>
      <c r="B75" s="96"/>
      <c r="C75" s="74" t="s">
        <v>144</v>
      </c>
      <c r="D75" s="80">
        <v>-1.7000000000000001E-2</v>
      </c>
      <c r="E75" s="39" t="s">
        <v>76</v>
      </c>
      <c r="F75" s="39" t="s">
        <v>76</v>
      </c>
      <c r="G75" s="39" t="s">
        <v>76</v>
      </c>
      <c r="H75" s="25"/>
      <c r="I75" s="25"/>
    </row>
    <row r="76" spans="1:9" ht="15.75" x14ac:dyDescent="0.25">
      <c r="A76" s="21"/>
      <c r="B76" s="96"/>
      <c r="C76" s="16" t="s">
        <v>14</v>
      </c>
      <c r="D76" s="34"/>
      <c r="E76" s="34"/>
      <c r="F76" s="34"/>
      <c r="G76" s="34"/>
      <c r="H76" s="25"/>
      <c r="I76" s="25"/>
    </row>
    <row r="77" spans="1:9" ht="30.75" x14ac:dyDescent="0.25">
      <c r="A77" s="21"/>
      <c r="B77" s="91" t="s">
        <v>51</v>
      </c>
      <c r="C77" s="74" t="s">
        <v>142</v>
      </c>
      <c r="D77" s="81">
        <v>10</v>
      </c>
      <c r="E77" s="39" t="s">
        <v>76</v>
      </c>
      <c r="F77" s="39" t="s">
        <v>76</v>
      </c>
      <c r="G77" s="39" t="s">
        <v>76</v>
      </c>
      <c r="H77" s="25"/>
      <c r="I77" s="25"/>
    </row>
    <row r="78" spans="1:9" ht="60.75" x14ac:dyDescent="0.25">
      <c r="A78" s="21"/>
      <c r="B78" s="92"/>
      <c r="C78" s="74" t="s">
        <v>144</v>
      </c>
      <c r="D78" s="39">
        <v>35.200000000000003</v>
      </c>
      <c r="E78" s="39" t="s">
        <v>76</v>
      </c>
      <c r="F78" s="39" t="s">
        <v>76</v>
      </c>
      <c r="G78" s="39" t="s">
        <v>76</v>
      </c>
      <c r="H78" s="25"/>
      <c r="I78" s="25"/>
    </row>
    <row r="79" spans="1:9" ht="15.75" x14ac:dyDescent="0.25">
      <c r="A79" s="21"/>
      <c r="B79" s="93"/>
      <c r="C79" s="16" t="s">
        <v>14</v>
      </c>
      <c r="D79" s="33"/>
      <c r="E79" s="34"/>
      <c r="F79" s="34"/>
      <c r="G79" s="34"/>
      <c r="H79" s="25"/>
      <c r="I79" s="25"/>
    </row>
    <row r="80" spans="1:9" x14ac:dyDescent="0.25">
      <c r="B80" s="12"/>
      <c r="C80" s="17"/>
      <c r="D80" s="17"/>
      <c r="E80" s="9"/>
      <c r="F80" s="9"/>
      <c r="G80" s="9"/>
      <c r="H80" s="9"/>
      <c r="I80" s="9"/>
    </row>
    <row r="81" spans="1:9" x14ac:dyDescent="0.25">
      <c r="A81" s="19">
        <v>14</v>
      </c>
      <c r="B81" s="57" t="s">
        <v>52</v>
      </c>
      <c r="C81" s="17"/>
      <c r="D81" s="17"/>
      <c r="E81" s="9"/>
      <c r="F81" s="9"/>
      <c r="G81" s="9"/>
      <c r="H81" s="9"/>
      <c r="I81" s="9"/>
    </row>
    <row r="82" spans="1:9" x14ac:dyDescent="0.25">
      <c r="B82" s="12"/>
      <c r="C82" s="17"/>
      <c r="D82" s="17"/>
      <c r="E82" s="9"/>
      <c r="F82" s="9"/>
      <c r="G82" s="9"/>
      <c r="H82" s="9"/>
      <c r="I82" s="9"/>
    </row>
    <row r="83" spans="1:9" ht="56.25" customHeight="1" x14ac:dyDescent="0.25">
      <c r="A83" s="3" t="s">
        <v>30</v>
      </c>
      <c r="B83" s="57" t="s">
        <v>37</v>
      </c>
      <c r="C83" s="18"/>
      <c r="D83" s="18"/>
      <c r="E83" s="19"/>
      <c r="F83" s="19"/>
      <c r="G83" s="19"/>
      <c r="H83" s="19"/>
      <c r="I83" s="19"/>
    </row>
    <row r="84" spans="1:9" ht="60" x14ac:dyDescent="0.25">
      <c r="A84" s="19"/>
      <c r="B84" s="57" t="s">
        <v>50</v>
      </c>
      <c r="C84" s="18"/>
      <c r="D84" s="18"/>
      <c r="E84" s="19"/>
      <c r="F84" s="19"/>
      <c r="G84" s="19"/>
      <c r="H84" s="19"/>
      <c r="I84" s="19"/>
    </row>
    <row r="85" spans="1:9" ht="50.25" customHeight="1" x14ac:dyDescent="0.25">
      <c r="B85" s="57" t="s">
        <v>55</v>
      </c>
    </row>
    <row r="88" spans="1:9" x14ac:dyDescent="0.25">
      <c r="E88" s="88"/>
      <c r="F88" s="88"/>
    </row>
  </sheetData>
  <mergeCells count="17">
    <mergeCell ref="B77:B79"/>
    <mergeCell ref="A3:B3"/>
    <mergeCell ref="B20:D20"/>
    <mergeCell ref="B58:B59"/>
    <mergeCell ref="C58:C59"/>
    <mergeCell ref="D58:D59"/>
    <mergeCell ref="B29:D29"/>
    <mergeCell ref="B34:C34"/>
    <mergeCell ref="B39:C39"/>
    <mergeCell ref="B44:C44"/>
    <mergeCell ref="D45:D47"/>
    <mergeCell ref="F58:H58"/>
    <mergeCell ref="B65:G65"/>
    <mergeCell ref="B68:B70"/>
    <mergeCell ref="B71:B73"/>
    <mergeCell ref="B74:B76"/>
    <mergeCell ref="E58:E59"/>
  </mergeCells>
  <pageMargins left="0" right="0" top="0.19685039370078741" bottom="0.19685039370078741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Cosmic CRF</vt:lpstr>
      <vt:lpstr>Baba Food</vt:lpstr>
      <vt:lpstr>Shree Karni</vt:lpstr>
      <vt:lpstr>MVK Agro</vt:lpstr>
      <vt:lpstr>Veritaas Adv</vt:lpstr>
      <vt:lpstr>Tunwal E Motors</vt:lpstr>
      <vt:lpstr>Forcas Studio</vt:lpstr>
      <vt:lpstr>'Baba Food'!Print_Area</vt:lpstr>
      <vt:lpstr>'Cosmic CRF'!Print_Area</vt:lpstr>
      <vt:lpstr>'Forcas Studio'!Print_Area</vt:lpstr>
      <vt:lpstr>'MVK Agro'!Print_Area</vt:lpstr>
      <vt:lpstr>'Shree Karni'!Print_Area</vt:lpstr>
      <vt:lpstr>'Tunwal E Motors'!Print_Area</vt:lpstr>
      <vt:lpstr>'Veritaas Adv'!Print_Area</vt:lpstr>
    </vt:vector>
  </TitlesOfParts>
  <Company>SEBI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1388</dc:creator>
  <cp:lastModifiedBy>MAYUR BANKA</cp:lastModifiedBy>
  <cp:lastPrinted>2024-08-28T11:29:01Z</cp:lastPrinted>
  <dcterms:created xsi:type="dcterms:W3CDTF">2011-12-12T05:40:39Z</dcterms:created>
  <dcterms:modified xsi:type="dcterms:W3CDTF">2024-09-18T19:04:56Z</dcterms:modified>
</cp:coreProperties>
</file>